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4\"/>
    </mc:Choice>
  </mc:AlternateContent>
  <xr:revisionPtr revIDLastSave="0" documentId="13_ncr:1_{87837A32-3146-4B97-9967-63A20A9EA438}" xr6:coauthVersionLast="47" xr6:coauthVersionMax="47" xr10:uidLastSave="{00000000-0000-0000-0000-000000000000}"/>
  <bookViews>
    <workbookView xWindow="495" yWindow="810" windowWidth="27900" windowHeight="13695" activeTab="2" xr2:uid="{00000000-000D-0000-FFFF-FFFF00000000}"/>
  </bookViews>
  <sheets>
    <sheet name="Female" sheetId="8" r:id="rId1"/>
    <sheet name="Male" sheetId="4" r:id="rId2"/>
    <sheet name="Key to Comments" sheetId="7" r:id="rId3"/>
  </sheets>
  <definedNames>
    <definedName name="_xlnm.Print_Area" localSheetId="0">Female!$A$1:$AE$51</definedName>
    <definedName name="_xlnm.Print_Area" localSheetId="2">'Key to Comments'!$A$1:$B$88</definedName>
    <definedName name="_xlnm.Print_Area" localSheetId="1">Male!$A$1:$AE$47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2" i="4" l="1"/>
  <c r="AD32" i="4"/>
  <c r="AC32" i="4"/>
  <c r="AB32" i="4"/>
  <c r="AE20" i="8" l="1"/>
  <c r="AD20" i="8"/>
  <c r="AC20" i="8"/>
  <c r="AB20" i="8"/>
  <c r="AB24" i="8"/>
  <c r="AC24" i="8"/>
  <c r="AD24" i="8"/>
  <c r="AE24" i="8"/>
  <c r="AE18" i="4"/>
  <c r="AD18" i="4"/>
  <c r="AC18" i="4"/>
  <c r="AB18" i="4"/>
  <c r="AE19" i="8" l="1"/>
  <c r="AD19" i="8"/>
  <c r="AC19" i="8"/>
  <c r="AB19" i="8"/>
  <c r="AE44" i="8" l="1"/>
  <c r="AD44" i="8"/>
  <c r="AC44" i="8"/>
  <c r="AB44" i="8"/>
  <c r="AE43" i="8"/>
  <c r="AD43" i="8"/>
  <c r="AC43" i="8"/>
  <c r="AB43" i="8"/>
  <c r="AE42" i="8"/>
  <c r="AD42" i="8"/>
  <c r="AC42" i="8"/>
  <c r="AB42" i="8"/>
  <c r="AE41" i="8"/>
  <c r="AD41" i="8"/>
  <c r="AC41" i="8"/>
  <c r="AB41" i="8"/>
  <c r="AE40" i="8"/>
  <c r="AD40" i="8"/>
  <c r="AC40" i="8"/>
  <c r="AB40" i="8"/>
  <c r="AE39" i="8"/>
  <c r="AD39" i="8"/>
  <c r="AC39" i="8"/>
  <c r="AB39" i="8"/>
  <c r="AE38" i="8"/>
  <c r="AD38" i="8"/>
  <c r="AC38" i="8"/>
  <c r="AB38" i="8"/>
  <c r="AE37" i="8"/>
  <c r="AD37" i="8"/>
  <c r="AC37" i="8"/>
  <c r="AB37" i="8"/>
  <c r="AE36" i="8"/>
  <c r="AD36" i="8"/>
  <c r="AC36" i="8"/>
  <c r="AB36" i="8"/>
  <c r="AE40" i="4"/>
  <c r="AD40" i="4"/>
  <c r="AC40" i="4"/>
  <c r="AB40" i="4"/>
  <c r="AE39" i="4"/>
  <c r="AD39" i="4"/>
  <c r="AC39" i="4"/>
  <c r="AB39" i="4"/>
  <c r="AE38" i="4"/>
  <c r="AD38" i="4"/>
  <c r="AC38" i="4"/>
  <c r="AB38" i="4"/>
  <c r="AE37" i="4"/>
  <c r="AD37" i="4"/>
  <c r="AC37" i="4"/>
  <c r="AB37" i="4"/>
  <c r="AE36" i="4"/>
  <c r="AD36" i="4"/>
  <c r="AC36" i="4"/>
  <c r="AB36" i="4"/>
  <c r="AE35" i="4"/>
  <c r="AD35" i="4"/>
  <c r="AC35" i="4"/>
  <c r="AB35" i="4"/>
  <c r="AE34" i="4"/>
  <c r="AD34" i="4"/>
  <c r="AC34" i="4"/>
  <c r="AB34" i="4"/>
  <c r="AE5" i="8"/>
  <c r="AD5" i="8"/>
  <c r="AC5" i="8"/>
  <c r="AB5" i="8"/>
  <c r="AE8" i="8"/>
  <c r="AD8" i="8"/>
  <c r="AC8" i="8"/>
  <c r="AB8" i="8"/>
  <c r="AE11" i="8"/>
  <c r="AD11" i="8"/>
  <c r="AC11" i="8"/>
  <c r="AB11" i="8"/>
  <c r="AE14" i="8"/>
  <c r="AD14" i="8"/>
  <c r="AC14" i="8"/>
  <c r="AB14" i="8"/>
  <c r="AE17" i="8"/>
  <c r="AD17" i="8"/>
  <c r="AC17" i="8"/>
  <c r="AB17" i="8"/>
  <c r="AE22" i="8"/>
  <c r="AD22" i="8"/>
  <c r="AC22" i="8"/>
  <c r="AB22" i="8"/>
  <c r="AE26" i="8"/>
  <c r="AD26" i="8"/>
  <c r="AC26" i="8"/>
  <c r="AB26" i="8"/>
  <c r="AE29" i="8"/>
  <c r="AD29" i="8"/>
  <c r="AC29" i="8"/>
  <c r="AB29" i="8"/>
  <c r="AE7" i="8"/>
  <c r="AD7" i="8"/>
  <c r="AC7" i="8"/>
  <c r="AB7" i="8"/>
  <c r="AE10" i="8"/>
  <c r="AD10" i="8"/>
  <c r="AC10" i="8"/>
  <c r="AB10" i="8"/>
  <c r="AE13" i="8"/>
  <c r="AD13" i="8"/>
  <c r="AC13" i="8"/>
  <c r="AB13" i="8"/>
  <c r="AE16" i="8"/>
  <c r="AD16" i="8"/>
  <c r="AC16" i="8"/>
  <c r="AB16" i="8"/>
  <c r="AE21" i="8"/>
  <c r="AD21" i="8"/>
  <c r="AC21" i="8"/>
  <c r="AB21" i="8"/>
  <c r="AE25" i="8"/>
  <c r="AD25" i="8"/>
  <c r="AC25" i="8"/>
  <c r="AB25" i="8"/>
  <c r="AE28" i="8"/>
  <c r="AD28" i="8"/>
  <c r="AC28" i="8"/>
  <c r="AB28" i="8"/>
  <c r="AE4" i="8"/>
  <c r="AD4" i="8"/>
  <c r="AC4" i="8"/>
  <c r="AB4" i="8"/>
  <c r="AE6" i="8"/>
  <c r="AD6" i="8"/>
  <c r="AC6" i="8"/>
  <c r="AB6" i="8"/>
  <c r="AE9" i="8"/>
  <c r="AD9" i="8"/>
  <c r="AC9" i="8"/>
  <c r="AB9" i="8"/>
  <c r="AE12" i="8"/>
  <c r="AD12" i="8"/>
  <c r="AC12" i="8"/>
  <c r="AB12" i="8"/>
  <c r="AE15" i="8"/>
  <c r="AD15" i="8"/>
  <c r="AC15" i="8"/>
  <c r="AB15" i="8"/>
  <c r="AE18" i="8"/>
  <c r="AD18" i="8"/>
  <c r="AC18" i="8"/>
  <c r="AB18" i="8"/>
  <c r="AE23" i="8"/>
  <c r="AD23" i="8"/>
  <c r="AC23" i="8"/>
  <c r="AB23" i="8"/>
  <c r="AE27" i="8"/>
  <c r="AD27" i="8"/>
  <c r="AC27" i="8"/>
  <c r="AB27" i="8"/>
  <c r="AE30" i="8" l="1"/>
  <c r="AD30" i="8"/>
  <c r="AC30" i="8"/>
  <c r="AB30" i="8"/>
  <c r="AE6" i="4"/>
  <c r="AD6" i="4"/>
  <c r="AC6" i="4"/>
  <c r="AB6" i="4"/>
  <c r="AE5" i="4"/>
  <c r="AD5" i="4"/>
  <c r="AC5" i="4"/>
  <c r="AB5" i="4"/>
  <c r="AE19" i="4" l="1"/>
  <c r="AD19" i="4"/>
  <c r="AC19" i="4"/>
  <c r="AB19" i="4"/>
  <c r="AE8" i="4"/>
  <c r="AD8" i="4"/>
  <c r="AC8" i="4"/>
  <c r="AB8" i="4"/>
  <c r="AE4" i="4"/>
  <c r="AD4" i="4"/>
  <c r="AC4" i="4"/>
  <c r="AB4" i="4"/>
  <c r="AE12" i="4" l="1"/>
  <c r="AD12" i="4"/>
  <c r="AC12" i="4"/>
  <c r="AB12" i="4"/>
  <c r="AE21" i="4"/>
  <c r="AD21" i="4"/>
  <c r="AC21" i="4"/>
  <c r="AB21" i="4"/>
  <c r="AE29" i="4"/>
  <c r="AD29" i="4"/>
  <c r="AC29" i="4"/>
  <c r="AB29" i="4"/>
  <c r="AE15" i="4" l="1"/>
  <c r="AD15" i="4"/>
  <c r="AC15" i="4"/>
  <c r="AB15" i="4"/>
  <c r="AE14" i="4"/>
  <c r="AD14" i="4"/>
  <c r="AC14" i="4"/>
  <c r="AB14" i="4"/>
  <c r="AE16" i="4"/>
  <c r="AD16" i="4"/>
  <c r="AC16" i="4"/>
  <c r="AB16" i="4"/>
  <c r="AE24" i="4" l="1"/>
  <c r="AD24" i="4"/>
  <c r="AC24" i="4"/>
  <c r="AB24" i="4"/>
  <c r="AE13" i="4"/>
  <c r="AD13" i="4"/>
  <c r="AC13" i="4"/>
  <c r="AB13" i="4"/>
  <c r="AE7" i="4" l="1"/>
  <c r="AD7" i="4"/>
  <c r="AC7" i="4"/>
  <c r="AB7" i="4"/>
  <c r="AE9" i="4"/>
  <c r="AD9" i="4"/>
  <c r="AC9" i="4"/>
  <c r="AB9" i="4"/>
  <c r="AE10" i="4"/>
  <c r="AD10" i="4"/>
  <c r="AC10" i="4"/>
  <c r="AB10" i="4"/>
  <c r="AE11" i="4" l="1"/>
  <c r="AD11" i="4"/>
  <c r="AC11" i="4"/>
  <c r="AB11" i="4"/>
  <c r="AE35" i="8" l="1"/>
  <c r="AD35" i="8"/>
  <c r="AC35" i="8"/>
  <c r="AB35" i="8"/>
  <c r="AE17" i="4"/>
  <c r="AD17" i="4"/>
  <c r="AC17" i="4"/>
  <c r="AB17" i="4"/>
  <c r="AE20" i="4"/>
  <c r="AD20" i="4"/>
  <c r="AC20" i="4"/>
  <c r="AB20" i="4"/>
  <c r="AE25" i="4"/>
  <c r="AD25" i="4"/>
  <c r="AC25" i="4"/>
  <c r="AB25" i="4"/>
  <c r="AE23" i="4"/>
  <c r="AD23" i="4"/>
  <c r="AC23" i="4"/>
  <c r="AB23" i="4"/>
  <c r="AE22" i="4"/>
  <c r="AD22" i="4"/>
  <c r="AC22" i="4"/>
  <c r="AB22" i="4"/>
  <c r="AE27" i="4"/>
  <c r="AD27" i="4"/>
  <c r="AC27" i="4"/>
  <c r="AB27" i="4"/>
  <c r="AE26" i="4"/>
  <c r="AD26" i="4"/>
  <c r="AC26" i="4"/>
  <c r="AB26" i="4"/>
  <c r="AE28" i="4"/>
  <c r="AD28" i="4"/>
  <c r="AC28" i="4"/>
  <c r="AB28" i="4"/>
  <c r="AE30" i="4"/>
  <c r="AD30" i="4"/>
  <c r="AC30" i="4"/>
  <c r="AB30" i="4"/>
  <c r="AE31" i="4"/>
  <c r="AD31" i="4"/>
  <c r="AC31" i="4"/>
  <c r="AB31" i="4"/>
  <c r="AB31" i="8"/>
  <c r="AC31" i="8"/>
  <c r="AD31" i="8"/>
  <c r="AE31" i="8"/>
  <c r="AB32" i="8"/>
  <c r="AC32" i="8"/>
  <c r="AD32" i="8"/>
  <c r="AE32" i="8"/>
  <c r="AB33" i="8"/>
  <c r="AC33" i="8"/>
  <c r="AD33" i="8"/>
  <c r="AE33" i="8"/>
  <c r="AD34" i="8" l="1"/>
  <c r="AE33" i="4"/>
  <c r="AD33" i="4"/>
  <c r="AB34" i="8" l="1"/>
  <c r="AC34" i="8"/>
  <c r="AE34" i="8"/>
  <c r="AB33" i="4"/>
  <c r="AC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E5" authorId="0" shapeId="0" xr:uid="{6866512C-20AE-453F-978A-21C8B49E0E1C}">
      <text>
        <r>
          <rPr>
            <sz val="9"/>
            <color indexed="81"/>
            <rFont val="Tahoma"/>
            <family val="2"/>
          </rPr>
          <t>19/11/23 0:46.90 ClubChamps</t>
        </r>
      </text>
    </comment>
    <comment ref="E6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</t>
        </r>
      </text>
    </comment>
    <comment ref="E7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F8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</t>
        </r>
      </text>
    </comment>
    <comment ref="G8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</t>
        </r>
      </text>
    </comment>
    <comment ref="H8" authorId="0" shapeId="0" xr:uid="{EDDDC02E-5D12-4F6B-BB4B-11AA691F3DE8}">
      <text>
        <r>
          <rPr>
            <sz val="9"/>
            <color indexed="81"/>
            <rFont val="Tahoma"/>
            <family val="2"/>
          </rPr>
          <t>04/10/24 4:09.84 ClubChamps
11/10/24 4:09.16 ClubChampsLD (ST)</t>
        </r>
      </text>
    </comment>
    <comment ref="I8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8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</t>
        </r>
      </text>
    </comment>
    <comment ref="Q8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</t>
        </r>
      </text>
    </comment>
    <comment ref="T8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</t>
        </r>
      </text>
    </comment>
    <comment ref="E9" authorId="0" shapeId="0" xr:uid="{E8237249-9F25-4E2C-8C56-3C5800AC81D1}">
      <text>
        <r>
          <rPr>
            <sz val="9"/>
            <color indexed="81"/>
            <rFont val="Tahoma"/>
            <family val="2"/>
          </rPr>
          <t>31/03/23 0:35.35 TimeTrial</t>
        </r>
      </text>
    </comment>
    <comment ref="L9" authorId="0" shapeId="0" xr:uid="{DE921E44-E3E5-42B8-BD41-8D0B76598503}">
      <text>
        <r>
          <rPr>
            <sz val="9"/>
            <color indexed="81"/>
            <rFont val="Tahoma"/>
            <family val="2"/>
          </rPr>
          <t>31/03/23 0:37.36 TimeTrial</t>
        </r>
      </text>
    </comment>
    <comment ref="P9" authorId="0" shapeId="0" xr:uid="{29B4B34B-92BD-4ACE-AF4A-620199C6F5F7}">
      <text>
        <r>
          <rPr>
            <sz val="9"/>
            <color indexed="81"/>
            <rFont val="Tahoma"/>
            <family val="2"/>
          </rPr>
          <t>31/03/23 0:50.77 TimeTrial</t>
        </r>
      </text>
    </comment>
    <comment ref="E10" authorId="0" shapeId="0" xr:uid="{6CF7B710-2DB3-46C4-9079-013D96056528}">
      <text>
        <r>
          <rPr>
            <sz val="8"/>
            <color indexed="81"/>
            <rFont val="Tahoma"/>
            <family val="2"/>
          </rPr>
          <t>11/11/23 0:23.03 ClubChamps</t>
        </r>
      </text>
    </comment>
    <comment ref="F10" authorId="0" shapeId="0" xr:uid="{83D5A711-C99B-4F7E-B3A3-4319273137CB}">
      <text>
        <r>
          <rPr>
            <sz val="8"/>
            <color indexed="81"/>
            <rFont val="Tahoma"/>
            <family val="2"/>
          </rPr>
          <t>31/03/23 1:10.49 TimeTrial
27/05/23 0:58.21 NewmrktGala
11/11/23 0:51.24 ClubChamps</t>
        </r>
      </text>
    </comment>
    <comment ref="G10" authorId="0" shapeId="0" xr:uid="{2207FF2F-9119-4BA5-97DF-510B081B1A96}">
      <text>
        <r>
          <rPr>
            <sz val="8"/>
            <color indexed="81"/>
            <rFont val="Tahoma"/>
            <family val="2"/>
          </rPr>
          <t>13/10/23 2:05.91 ClubChampsLD (ST)</t>
        </r>
      </text>
    </comment>
    <comment ref="H10" authorId="0" shapeId="0" xr:uid="{4C8C4B16-556C-40A8-A122-F1E7A508B325}">
      <text>
        <r>
          <rPr>
            <sz val="8"/>
            <color indexed="81"/>
            <rFont val="Tahoma"/>
            <family val="2"/>
          </rPr>
          <t>13/10/23 4:32.16 ClubChamps</t>
        </r>
      </text>
    </comment>
    <comment ref="L10" authorId="0" shapeId="0" xr:uid="{216BC59C-770C-47FE-AA69-91A574AFDAF1}">
      <text>
        <r>
          <rPr>
            <sz val="9"/>
            <color indexed="81"/>
            <rFont val="Tahoma"/>
            <family val="2"/>
          </rPr>
          <t>18/11/23 0:25.03 ClubChamps</t>
        </r>
      </text>
    </comment>
    <comment ref="M10" authorId="0" shapeId="0" xr:uid="{9EE5549E-3425-4F22-BF4D-5DCB0B2685E9}">
      <text>
        <r>
          <rPr>
            <sz val="8"/>
            <color indexed="81"/>
            <rFont val="Tahoma"/>
            <family val="2"/>
          </rPr>
          <t>31/03/23 1:09.24 TimeTrial
27/05/23 0:57.18 NewmrktGala
18/11/23 0:56.59 ClubChamps
09/03/24 0:52.88 JFLMildnhll</t>
        </r>
      </text>
    </comment>
    <comment ref="Q10" authorId="0" shapeId="0" xr:uid="{DED96531-F636-4E2C-8977-74F4ABDFFB1B}">
      <text>
        <r>
          <rPr>
            <sz val="8"/>
            <color indexed="81"/>
            <rFont val="Tahoma"/>
            <family val="2"/>
          </rPr>
          <t>31/03/23 1:28.99 TimeTrial
18/11/23 1:09.18 ClubChamps</t>
        </r>
      </text>
    </comment>
    <comment ref="E11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1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</t>
        </r>
      </text>
    </comment>
    <comment ref="G11" authorId="0" shapeId="0" xr:uid="{15D8F5D1-4AD0-4B8C-82BA-12DFF86292EB}">
      <text>
        <r>
          <rPr>
            <sz val="9"/>
            <color indexed="81"/>
            <rFont val="Tahoma"/>
            <family val="2"/>
          </rPr>
          <t>04/10/24 1:59.06 ClubChampsLD (ST)</t>
        </r>
      </text>
    </comment>
    <comment ref="H11" authorId="0" shapeId="0" xr:uid="{384142B8-388C-415A-B5DA-944AD8030BEF}">
      <text>
        <r>
          <rPr>
            <sz val="9"/>
            <color indexed="81"/>
            <rFont val="Tahoma"/>
            <family val="2"/>
          </rPr>
          <t>04/10/24 3:55.39 ClubChamps</t>
        </r>
      </text>
    </comment>
    <comment ref="I11" authorId="0" shapeId="0" xr:uid="{DFAA5776-FE74-4509-B1FB-D3D8029F253C}">
      <text>
        <r>
          <rPr>
            <sz val="9"/>
            <color indexed="81"/>
            <rFont val="Tahoma"/>
            <family val="2"/>
          </rPr>
          <t>11/10/24 8:18.15 ClubChamps</t>
        </r>
      </text>
    </comment>
    <comment ref="L11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1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</t>
        </r>
      </text>
    </comment>
    <comment ref="N11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</t>
        </r>
      </text>
    </comment>
    <comment ref="O11" authorId="0" shapeId="0" xr:uid="{A56B0C0D-B676-4799-9460-83DE821E1243}">
      <text>
        <r>
          <rPr>
            <sz val="9"/>
            <color indexed="81"/>
            <rFont val="Tahoma"/>
            <family val="2"/>
          </rPr>
          <t>20/09/24 4:16.06 ClubChamps</t>
        </r>
      </text>
    </comment>
    <comment ref="P11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1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</t>
        </r>
      </text>
    </comment>
    <comment ref="T11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1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</t>
        </r>
      </text>
    </comment>
    <comment ref="X11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</t>
        </r>
      </text>
    </comment>
    <comment ref="E12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</t>
        </r>
      </text>
    </comment>
    <comment ref="F12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2" authorId="0" shapeId="0" xr:uid="{EEAE4807-0DEB-4BCF-A00F-ACA4A14FE7D7}">
      <text>
        <r>
          <rPr>
            <sz val="9"/>
            <color indexed="81"/>
            <rFont val="Tahoma"/>
            <family val="2"/>
          </rPr>
          <t>04/10/24 1:49.20 ClubChampsLD (ST)</t>
        </r>
      </text>
    </comment>
    <comment ref="H12" authorId="0" shapeId="0" xr:uid="{5A834E9A-B741-4730-96A3-456756217CEB}">
      <text>
        <r>
          <rPr>
            <sz val="9"/>
            <color indexed="81"/>
            <rFont val="Tahoma"/>
            <family val="2"/>
          </rPr>
          <t>04/10/24 3:57.99 ClubChamps</t>
        </r>
      </text>
    </comment>
    <comment ref="I12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</t>
        </r>
      </text>
    </comment>
    <comment ref="L12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2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</t>
        </r>
      </text>
    </comment>
    <comment ref="P12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2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</t>
        </r>
      </text>
    </comment>
    <comment ref="T12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2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</t>
        </r>
      </text>
    </comment>
    <comment ref="L13" authorId="0" shapeId="0" xr:uid="{585D7CAC-FB81-45E6-A814-F6409F3B0775}">
      <text>
        <r>
          <rPr>
            <sz val="9"/>
            <color indexed="81"/>
            <rFont val="Tahoma"/>
            <family val="2"/>
          </rPr>
          <t>31/03/23 0:37.36 TimeTrial
18/11/23 0:36.67 ClubChamps</t>
        </r>
      </text>
    </comment>
    <comment ref="M13" authorId="0" shapeId="0" xr:uid="{3AADCF29-AB58-41CF-8502-E860D098CD87}">
      <text>
        <r>
          <rPr>
            <sz val="9"/>
            <color indexed="81"/>
            <rFont val="Tahoma"/>
            <family val="2"/>
          </rPr>
          <t>18/11/23 1:24.99 ClubChamps</t>
        </r>
      </text>
    </comment>
    <comment ref="P13" authorId="0" shapeId="0" xr:uid="{E086D235-F932-41D0-8776-FC0CF7F7227E}">
      <text>
        <r>
          <rPr>
            <sz val="8"/>
            <color indexed="81"/>
            <rFont val="Tahoma"/>
            <family val="2"/>
          </rPr>
          <t>31/03/23 0:50.77 TimeTrial
11/11/23 0:48.57 ClubChamps</t>
        </r>
      </text>
    </comment>
    <comment ref="E14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14" authorId="0" shapeId="0" xr:uid="{BEE76230-5666-488E-A4F2-8C06C31470A6}">
      <text>
        <r>
          <rPr>
            <sz val="9"/>
            <color indexed="81"/>
            <rFont val="Tahoma"/>
            <family val="2"/>
          </rPr>
          <t>06/07/24 0:41.82 JFLThetford</t>
        </r>
      </text>
    </comment>
    <comment ref="G14" authorId="0" shapeId="0" xr:uid="{CD4BBE44-6A62-42B6-BCE5-F00819EF6250}">
      <text>
        <r>
          <rPr>
            <sz val="9"/>
            <color indexed="81"/>
            <rFont val="Tahoma"/>
            <family val="2"/>
          </rPr>
          <t>18/11/23 1:49.82 ClubChamps
04/10/24 1:31.83 ClubChampsLD (ST)
20/10/24 1:28.37 SuffDevelop</t>
        </r>
      </text>
    </comment>
    <comment ref="H14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</t>
        </r>
      </text>
    </comment>
    <comment ref="I14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</t>
        </r>
      </text>
    </comment>
    <comment ref="J14" authorId="0" shapeId="0" xr:uid="{7D20BD99-F4B1-4EB8-B958-4AB7F0640231}">
      <text>
        <r>
          <rPr>
            <sz val="9"/>
            <color indexed="81"/>
            <rFont val="Tahoma"/>
            <family val="2"/>
          </rPr>
          <t>06/10/24 14:41.87 ClubChampsLD (ST)
13/10/24 14:00.25 ClubChamps</t>
        </r>
      </text>
    </comment>
    <comment ref="K14" authorId="0" shapeId="0" xr:uid="{B1EC9EAE-8D57-47A3-839D-667A4CA09000}">
      <text>
        <r>
          <rPr>
            <sz val="9"/>
            <color indexed="81"/>
            <rFont val="Tahoma"/>
            <family val="2"/>
          </rPr>
          <t>06/10/24 27:41.11 ClubChamps</t>
        </r>
      </text>
    </comment>
    <comment ref="M14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</t>
        </r>
      </text>
    </comment>
    <comment ref="O14" authorId="0" shapeId="0" xr:uid="{3BB53ED1-4A0E-4CBA-9259-03F40CA221C3}">
      <text>
        <r>
          <rPr>
            <sz val="9"/>
            <color indexed="81"/>
            <rFont val="Tahoma"/>
            <family val="2"/>
          </rPr>
          <t>20/09/24 3:37.16 ClubChamps
20/10/24 3:34.32 SuffDevelop</t>
        </r>
      </text>
    </comment>
    <comment ref="Q14" authorId="0" shapeId="0" xr:uid="{02E20A49-7F57-467D-88A4-276D957577B9}">
      <text>
        <r>
          <rPr>
            <sz val="9"/>
            <color indexed="81"/>
            <rFont val="Tahoma"/>
            <family val="2"/>
          </rPr>
          <t>18/11/23 1:03.55 ClubChamps
06/07/24 0:51.92 JFLThetford</t>
        </r>
      </text>
    </comment>
    <comment ref="R14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</t>
        </r>
      </text>
    </comment>
    <comment ref="S14" authorId="0" shapeId="0" xr:uid="{31DC6DDD-45F5-4DE3-B621-9D890B61A795}">
      <text>
        <r>
          <rPr>
            <sz val="9"/>
            <color indexed="81"/>
            <rFont val="Tahoma"/>
            <family val="2"/>
          </rPr>
          <t>27/09/24 3:56.04 ClubChamps</t>
        </r>
      </text>
    </comment>
    <comment ref="U14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</t>
        </r>
      </text>
    </comment>
    <comment ref="V14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</t>
        </r>
      </text>
    </comment>
    <comment ref="Z14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</t>
        </r>
      </text>
    </comment>
    <comment ref="E15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15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</t>
        </r>
      </text>
    </comment>
    <comment ref="H15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15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15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15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</t>
        </r>
      </text>
    </comment>
    <comment ref="P15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R15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F16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</t>
        </r>
      </text>
    </comment>
    <comment ref="G16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</t>
        </r>
      </text>
    </comment>
    <comment ref="H16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</t>
        </r>
      </text>
    </comment>
    <comment ref="I16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16" authorId="0" shapeId="0" xr:uid="{CC9A91C0-C109-445F-A180-06C840AAB904}">
      <text>
        <r>
          <rPr>
            <sz val="9"/>
            <color indexed="81"/>
            <rFont val="Tahoma"/>
            <family val="2"/>
          </rPr>
          <t>06/10/24 13:36.51 ClubChampsLD (ST)
13/10/24 12:40.26 ClubChamps</t>
        </r>
      </text>
    </comment>
    <comment ref="K16" authorId="0" shapeId="0" xr:uid="{AB975FAD-747E-4A5D-8D67-814BB1A51B3D}">
      <text>
        <r>
          <rPr>
            <sz val="9"/>
            <color indexed="81"/>
            <rFont val="Tahoma"/>
            <family val="2"/>
          </rPr>
          <t>06/10/24 25:34.50 ClubChamps</t>
        </r>
      </text>
    </comment>
    <comment ref="M16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</t>
        </r>
      </text>
    </comment>
    <comment ref="O16" authorId="0" shapeId="0" xr:uid="{D9B19BC1-42CB-47EA-AEEB-E31A9CC0AFF8}">
      <text>
        <r>
          <rPr>
            <sz val="9"/>
            <color indexed="81"/>
            <rFont val="Tahoma"/>
            <family val="2"/>
          </rPr>
          <t>20/09/24 3:16.11 ClubChamps</t>
        </r>
      </text>
    </comment>
    <comment ref="Q16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</t>
        </r>
      </text>
    </comment>
    <comment ref="R16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</t>
        </r>
      </text>
    </comment>
    <comment ref="S16" authorId="0" shapeId="0" xr:uid="{86883F16-8049-4CD5-B336-15E45F8FC77F}">
      <text>
        <r>
          <rPr>
            <sz val="9"/>
            <color indexed="81"/>
            <rFont val="Tahoma"/>
            <family val="2"/>
          </rPr>
          <t>27/09/24 3:39.83 ClubChamps</t>
        </r>
      </text>
    </comment>
    <comment ref="U16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</t>
        </r>
      </text>
    </comment>
    <comment ref="V16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</t>
        </r>
      </text>
    </comment>
    <comment ref="Z16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</t>
        </r>
      </text>
    </comment>
    <comment ref="E17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17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</t>
        </r>
      </text>
    </comment>
    <comment ref="G17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</t>
        </r>
      </text>
    </comment>
    <comment ref="H17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</t>
        </r>
      </text>
    </comment>
    <comment ref="I17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</t>
        </r>
      </text>
    </comment>
    <comment ref="J17" authorId="0" shapeId="0" xr:uid="{ECEF5AFA-42D7-45DE-AD11-63527BBDE517}">
      <text>
        <r>
          <rPr>
            <sz val="9"/>
            <color indexed="81"/>
            <rFont val="Tahoma"/>
            <family val="2"/>
          </rPr>
          <t>06/10/24 13:54.71 ClubChampsLD (ST)</t>
        </r>
      </text>
    </comment>
    <comment ref="K17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</t>
        </r>
      </text>
    </comment>
    <comment ref="L17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17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</t>
        </r>
      </text>
    </comment>
    <comment ref="N17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</t>
        </r>
      </text>
    </comment>
    <comment ref="P17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17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</t>
        </r>
      </text>
    </comment>
    <comment ref="R17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17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</t>
        </r>
      </text>
    </comment>
    <comment ref="T17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17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17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17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</t>
        </r>
      </text>
    </comment>
    <comment ref="Y17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</t>
        </r>
      </text>
    </comment>
    <comment ref="Z17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H18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18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F19" authorId="0" shapeId="0" xr:uid="{19C271CD-7C02-492B-993A-9A733D3F7C89}">
      <text>
        <r>
          <rPr>
            <sz val="8"/>
            <color indexed="81"/>
            <rFont val="Tahoma"/>
            <family val="2"/>
          </rPr>
          <t>08/06/24 0:46.26 JFLWisbech</t>
        </r>
      </text>
    </comment>
    <comment ref="G19" authorId="0" shapeId="0" xr:uid="{10EC4CA4-0433-40A9-930D-DCA403E3B95F}">
      <text>
        <r>
          <rPr>
            <sz val="8"/>
            <color indexed="81"/>
            <rFont val="Tahoma"/>
            <family val="2"/>
          </rPr>
          <t>22/06/24 1:50.66 WestSuff</t>
        </r>
      </text>
    </comment>
    <comment ref="M19" authorId="0" shapeId="0" xr:uid="{9B5E7477-CCE2-4756-9928-6E5A7A3769B4}">
      <text>
        <r>
          <rPr>
            <sz val="8"/>
            <color indexed="81"/>
            <rFont val="Tahoma"/>
            <family val="2"/>
          </rPr>
          <t>08/06/24 1:00.10 JFLWisbech
22/06/24 0:58.39 WestSuff</t>
        </r>
      </text>
    </comment>
    <comment ref="Q19" authorId="0" shapeId="0" xr:uid="{003268E9-FDFB-4511-BFAA-FF4F0C9015D3}">
      <text>
        <r>
          <rPr>
            <sz val="8"/>
            <color indexed="81"/>
            <rFont val="Tahoma"/>
            <family val="2"/>
          </rPr>
          <t>08/06/24 1:16.45 JFLWisbech</t>
        </r>
      </text>
    </comment>
    <comment ref="F20" authorId="0" shapeId="0" xr:uid="{BBB04F1F-159A-4756-8408-DAFCDBF80D2E}">
      <text>
        <r>
          <rPr>
            <sz val="9"/>
            <color indexed="81"/>
            <rFont val="Tahoma"/>
            <family val="2"/>
          </rPr>
          <t>04/10/24 0:44.54 ClubChampsLD (ST)</t>
        </r>
      </text>
    </comment>
    <comment ref="G20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</t>
        </r>
      </text>
    </comment>
    <comment ref="H20" authorId="0" shapeId="0" xr:uid="{ADF3666B-7710-4631-9584-8175B94B2771}">
      <text>
        <r>
          <rPr>
            <sz val="9"/>
            <color indexed="81"/>
            <rFont val="Tahoma"/>
            <family val="2"/>
          </rPr>
          <t>04/10/24 3:31.42 ClubChamps</t>
        </r>
      </text>
    </comment>
    <comment ref="M20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</t>
        </r>
      </text>
    </comment>
    <comment ref="X20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</t>
        </r>
      </text>
    </comment>
    <comment ref="F21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</t>
        </r>
      </text>
    </comment>
    <comment ref="G21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</t>
        </r>
      </text>
    </comment>
    <comment ref="H21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</t>
        </r>
      </text>
    </comment>
    <comment ref="M21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</t>
        </r>
      </text>
    </comment>
    <comment ref="N21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</t>
        </r>
      </text>
    </comment>
    <comment ref="O21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</t>
        </r>
      </text>
    </comment>
    <comment ref="Q21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</t>
        </r>
      </text>
    </comment>
    <comment ref="R21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</t>
        </r>
      </text>
    </comment>
    <comment ref="S21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</t>
        </r>
      </text>
    </comment>
    <comment ref="U21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</t>
        </r>
      </text>
    </comment>
    <comment ref="X21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</t>
        </r>
      </text>
    </comment>
    <comment ref="E22" authorId="0" shapeId="0" xr:uid="{26E74B95-4965-40C3-8253-38BA9F33CCC6}">
      <text>
        <r>
          <rPr>
            <sz val="8"/>
            <color indexed="81"/>
            <rFont val="Tahoma"/>
            <family val="2"/>
          </rPr>
          <t>20/11/22 0:23.81 ClubChamps
19/11/23 0:19.21 ClubChamps</t>
        </r>
      </text>
    </comment>
    <comment ref="F22" authorId="0" shapeId="0" xr:uid="{FEAF4781-F480-4D27-860B-E4E4509590AE}">
      <text>
        <r>
          <rPr>
            <sz val="8"/>
            <color indexed="81"/>
            <rFont val="Tahoma"/>
            <family val="2"/>
          </rPr>
          <t>12/03/22 0:58.86 JFLMildnhll
08/07/22 0:58.50 ColourGala
17/09/22 0:52.96 JFLMildnhll
13/05/23 0:49.54 JFLMildnhll
11/11/23 0:40.27 ClubChamps</t>
        </r>
      </text>
    </comment>
    <comment ref="G22" authorId="0" shapeId="0" xr:uid="{FC227A97-D695-439C-8AA4-F458F2A018C1}">
      <text>
        <r>
          <rPr>
            <sz val="8"/>
            <color indexed="81"/>
            <rFont val="Tahoma"/>
            <family val="2"/>
          </rPr>
          <t>19/11/22 2:06.93 ClubChamps
18/11/23 1:41.94 ClubChamps</t>
        </r>
      </text>
    </comment>
    <comment ref="H22" authorId="0" shapeId="0" xr:uid="{C90AB543-FD89-47CF-A6CF-ADE72E335D65}">
      <text>
        <r>
          <rPr>
            <sz val="9"/>
            <color indexed="81"/>
            <rFont val="Tahoma"/>
            <family val="2"/>
          </rPr>
          <t>04/10/24 3:31.99 ClubChamps</t>
        </r>
      </text>
    </comment>
    <comment ref="M22" authorId="0" shapeId="0" xr:uid="{7CC69108-066C-4632-9B70-18DED4EFACDF}">
      <text>
        <r>
          <rPr>
            <sz val="8"/>
            <color indexed="81"/>
            <rFont val="Tahoma"/>
            <family val="2"/>
          </rPr>
          <t>08/07/22 1:01.71 ColourGala
17/09/22 0:53.41 JFLMildnhll
19/11/22 0:53.24 ClubChamps
16/09/23 0:48.89 JFLMildnhll
15/06/24 0:48.25 DaveRobinson
08/09/24 0:47.52 Nifty50s
20/10/24 0:46.92 SuffDevelop</t>
        </r>
      </text>
    </comment>
    <comment ref="N22" authorId="0" shapeId="0" xr:uid="{10A825B1-2BBC-4EB9-918E-E9EF5587D3FB}">
      <text>
        <r>
          <rPr>
            <sz val="8"/>
            <color indexed="81"/>
            <rFont val="Tahoma"/>
            <family val="2"/>
          </rPr>
          <t>11/11/23 1:52.19 ClubChamps</t>
        </r>
      </text>
    </comment>
    <comment ref="Q22" authorId="0" shapeId="0" xr:uid="{44DA627C-C970-461F-ABF1-C4309FD95080}">
      <text>
        <r>
          <rPr>
            <sz val="8"/>
            <color indexed="81"/>
            <rFont val="Tahoma"/>
            <family val="2"/>
          </rPr>
          <t>31/03/23 1:29.39 TimeTrial
10/09/23 1:03.55 Nifty50s
16/09/23 1:00.45 JFLMildnhll</t>
        </r>
      </text>
    </comment>
    <comment ref="U22" authorId="0" shapeId="0" xr:uid="{93D1E8E8-DCF4-43BC-9DEA-F26D135EA57C}">
      <text>
        <r>
          <rPr>
            <sz val="8"/>
            <color indexed="81"/>
            <rFont val="Tahoma"/>
            <family val="2"/>
          </rPr>
          <t>11/11/23 0:57.89 ClubChamps</t>
        </r>
      </text>
    </comment>
    <comment ref="E23" authorId="0" shapeId="0" xr:uid="{20856825-EEF8-40BC-BF87-9163F32AA335}">
      <text>
        <r>
          <rPr>
            <sz val="8"/>
            <color indexed="81"/>
            <rFont val="Tahoma"/>
            <family val="2"/>
          </rPr>
          <t>19/11/23 0:21.86 ClubChamps</t>
        </r>
      </text>
    </comment>
    <comment ref="F23" authorId="0" shapeId="0" xr:uid="{9E66B10B-4EB1-4D6E-A0AD-88D3136B54E9}">
      <text>
        <r>
          <rPr>
            <sz val="8"/>
            <color indexed="81"/>
            <rFont val="Tahoma"/>
            <family val="2"/>
          </rPr>
          <t>23/06/24 0:43.17 WestSuff</t>
        </r>
      </text>
    </comment>
    <comment ref="G23" authorId="0" shapeId="0" xr:uid="{EA359296-837C-4797-B5C1-8B759E69CA11}">
      <text>
        <r>
          <rPr>
            <sz val="8"/>
            <color indexed="81"/>
            <rFont val="Tahoma"/>
            <family val="2"/>
          </rPr>
          <t>18/11/23 1:48.11 ClubChamps</t>
        </r>
      </text>
    </comment>
    <comment ref="H23" authorId="0" shapeId="0" xr:uid="{12F38C9F-4675-4D5D-8A41-1BCCBA3DEC25}">
      <text>
        <r>
          <rPr>
            <sz val="8"/>
            <color indexed="81"/>
            <rFont val="Tahoma"/>
            <family val="2"/>
          </rPr>
          <t>20/10/23 4:49.00 TimeTrial</t>
        </r>
      </text>
    </comment>
    <comment ref="I23" authorId="0" shapeId="0" xr:uid="{57BED8D7-C39D-48B8-AA58-40F66600DE7E}">
      <text>
        <r>
          <rPr>
            <sz val="8"/>
            <color indexed="81"/>
            <rFont val="Tahoma"/>
            <family val="2"/>
          </rPr>
          <t>20/10/23 9:57.71 TimeTrial</t>
        </r>
      </text>
    </comment>
    <comment ref="M23" authorId="0" shapeId="0" xr:uid="{64ED76C5-C46C-4436-AED7-C85E2989C5B1}">
      <text>
        <r>
          <rPr>
            <sz val="8"/>
            <color indexed="81"/>
            <rFont val="Tahoma"/>
            <family val="2"/>
          </rPr>
          <t>18/11/23 0:57.11 ClubChamps</t>
        </r>
      </text>
    </comment>
    <comment ref="R23" authorId="0" shapeId="0" xr:uid="{EDB6BB66-EF47-47F6-90BC-E1CD6EC84BBE}">
      <text>
        <r>
          <rPr>
            <sz val="8"/>
            <color indexed="81"/>
            <rFont val="Tahoma"/>
            <family val="2"/>
          </rPr>
          <t>23/06/24 2:09.08 WestSuff</t>
        </r>
      </text>
    </comment>
    <comment ref="V23" authorId="0" shapeId="0" xr:uid="{868CAFF5-6E71-4213-AE80-579932E2F18B}">
      <text>
        <r>
          <rPr>
            <sz val="8"/>
            <color indexed="81"/>
            <rFont val="Tahoma"/>
            <family val="2"/>
          </rPr>
          <t>18/11/23 2:28.57 ClubChamps</t>
        </r>
      </text>
    </comment>
    <comment ref="X23" authorId="0" shapeId="0" xr:uid="{395FFE13-0971-4B9E-940C-0BB36809B151}">
      <text>
        <r>
          <rPr>
            <sz val="8"/>
            <color indexed="81"/>
            <rFont val="Tahoma"/>
            <family val="2"/>
          </rPr>
          <t>19/11/23 2:03.63 ClubChamps</t>
        </r>
      </text>
    </comment>
    <comment ref="F24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</t>
        </r>
      </text>
    </comment>
    <comment ref="G24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</t>
        </r>
      </text>
    </comment>
    <comment ref="H24" authorId="0" shapeId="0" xr:uid="{DF128E54-DD18-4B0A-A2F5-E908399AA22B}">
      <text>
        <r>
          <rPr>
            <sz val="9"/>
            <color indexed="81"/>
            <rFont val="Tahoma"/>
            <family val="2"/>
          </rPr>
          <t>04/10/24 3:35.56 ClubChamps</t>
        </r>
      </text>
    </comment>
    <comment ref="I24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E25" authorId="0" shapeId="0" xr:uid="{009A395E-AE71-457F-9BAF-4C79F680028F}">
      <text>
        <r>
          <rPr>
            <sz val="8"/>
            <color indexed="81"/>
            <rFont val="Tahoma"/>
            <family val="2"/>
          </rPr>
          <t>20/11/22 0:41.94 ClubChamps</t>
        </r>
      </text>
    </comment>
    <comment ref="E26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26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</t>
        </r>
      </text>
    </comment>
    <comment ref="G26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</t>
        </r>
      </text>
    </comment>
    <comment ref="H26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</t>
        </r>
      </text>
    </comment>
    <comment ref="I26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</t>
        </r>
      </text>
    </comment>
    <comment ref="M26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</t>
        </r>
      </text>
    </comment>
    <comment ref="N26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</t>
        </r>
      </text>
    </comment>
    <comment ref="O26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</t>
        </r>
      </text>
    </comment>
    <comment ref="Q26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</t>
        </r>
      </text>
    </comment>
    <comment ref="R26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</t>
        </r>
      </text>
    </comment>
    <comment ref="T26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X26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</t>
        </r>
      </text>
    </comment>
    <comment ref="E27" authorId="0" shapeId="0" xr:uid="{5447DCBE-852D-4E57-A5D3-02CD527C648C}">
      <text>
        <r>
          <rPr>
            <sz val="8"/>
            <color indexed="81"/>
            <rFont val="Tahoma"/>
            <family val="2"/>
          </rPr>
          <t>20/11/22 0:26.78 ClubChamps</t>
        </r>
      </text>
    </comment>
    <comment ref="F27" authorId="0" shapeId="0" xr:uid="{8A8DD8C0-5719-451A-814C-F83E9F992125}">
      <text>
        <r>
          <rPr>
            <sz val="8"/>
            <color indexed="81"/>
            <rFont val="Tahoma"/>
            <family val="2"/>
          </rPr>
          <t>08/07/22 1:06.50 ColourGala
09/07/22 1:02.95 JFLHunting
12/11/22 1:01.58 ClubChamps
19/05/23 0:52.28 ColourGala
16/09/23 0:49.22 JFLMildnhll
11/11/23 0:46.22 ClubChamps
09/03/24 0:44.10 JFLMildnhll
07/09/24 0:40.74 SFLNewmrkt</t>
        </r>
      </text>
    </comment>
    <comment ref="G27" authorId="0" shapeId="0" xr:uid="{80A182E6-9548-44D4-9F8B-56154F4746FC}">
      <text>
        <r>
          <rPr>
            <sz val="8"/>
            <color indexed="81"/>
            <rFont val="Tahoma"/>
            <family val="2"/>
          </rPr>
          <t>19/11/22 2:19.08 ClubChamps
13/10/23 2:03.91 ClubChampsLD (ST)
18/11/23 1:47.91 ClubChamps
04/10/24 1:40.12 ClubChampsLD (ST)</t>
        </r>
      </text>
    </comment>
    <comment ref="H27" authorId="0" shapeId="0" xr:uid="{18096EAA-9EB4-48BB-9904-30C63457AC73}">
      <text>
        <r>
          <rPr>
            <sz val="8"/>
            <color indexed="81"/>
            <rFont val="Tahoma"/>
            <family val="2"/>
          </rPr>
          <t>13/10/23 4:11.39 ClubChamps
04/10/24 3:28.66 ClubChamps</t>
        </r>
      </text>
    </comment>
    <comment ref="I27" authorId="0" shapeId="0" xr:uid="{9C23F9B1-0939-4EAF-BAC8-323F1DED8920}">
      <text>
        <r>
          <rPr>
            <sz val="8"/>
            <color indexed="81"/>
            <rFont val="Tahoma"/>
            <family val="2"/>
          </rPr>
          <t>20/10/23 8:52.58 ClubChamps
06/10/24 7:53.73 ClubChampsLD (ST)
11/10/24 7:28.20 ClubChamps</t>
        </r>
      </text>
    </comment>
    <comment ref="J27" authorId="0" shapeId="0" xr:uid="{6B2D6275-68A4-47C6-BBD1-EC00E808A3F6}">
      <text>
        <r>
          <rPr>
            <sz val="9"/>
            <color indexed="81"/>
            <rFont val="Tahoma"/>
            <family val="2"/>
          </rPr>
          <t>06/10/24 16:11.82 ClubChampsLD (ST)
13/10/24 15:13.63 ClubChamps</t>
        </r>
      </text>
    </comment>
    <comment ref="K27" authorId="0" shapeId="0" xr:uid="{B9235C30-EE11-40D8-B510-16C9533BF60D}">
      <text>
        <r>
          <rPr>
            <sz val="9"/>
            <color indexed="81"/>
            <rFont val="Tahoma"/>
            <family val="2"/>
          </rPr>
          <t>06/10/24 30:38.24 ClubChamps</t>
        </r>
      </text>
    </comment>
    <comment ref="M27" authorId="0" shapeId="0" xr:uid="{FECFC292-4497-46BD-96CD-B2A762EF6BC1}">
      <text>
        <r>
          <rPr>
            <sz val="8"/>
            <color indexed="81"/>
            <rFont val="Tahoma"/>
            <family val="2"/>
          </rPr>
          <t>12/03/22 0:59.94 JFLMildnhll
17/09/22 0:59.76 JFLMildnhll
19/11/22 0:58.49 ClubChamps
13/05/23 0:52.10 JFLMildnhll
09/03/24 0:49.38 JFLMildnhll
18/05/24 0:47.10 JFLHunting
07/09/24 0:46.01 SFLNewmrkt</t>
        </r>
      </text>
    </comment>
    <comment ref="N27" authorId="0" shapeId="0" xr:uid="{2830F8AB-DF5C-496A-BE21-C3BE572747FE}">
      <text>
        <r>
          <rPr>
            <sz val="8"/>
            <color indexed="81"/>
            <rFont val="Tahoma"/>
            <family val="2"/>
          </rPr>
          <t>12/11/22 2:09.24 ClubChamps
11/11/23 1:51.23 ClubChamps</t>
        </r>
      </text>
    </comment>
    <comment ref="O27" authorId="0" shapeId="0" xr:uid="{305D5028-FBBC-4965-AB4E-4F813A87C4FE}">
      <text>
        <r>
          <rPr>
            <sz val="9"/>
            <color indexed="81"/>
            <rFont val="Tahoma"/>
            <family val="2"/>
          </rPr>
          <t>20/09/24 3:51.04 ClubChamps</t>
        </r>
      </text>
    </comment>
    <comment ref="Q27" authorId="0" shapeId="0" xr:uid="{50D6A043-0625-4EEE-819F-C839F352AE1E}">
      <text>
        <r>
          <rPr>
            <sz val="8"/>
            <color indexed="81"/>
            <rFont val="Tahoma"/>
            <family val="2"/>
          </rPr>
          <t>19/05/23 1:19.59 ColourGala
18/11/23 1:01.46 ClubChamps
09/03/24 0:58.28 JFLMildnhll</t>
        </r>
      </text>
    </comment>
    <comment ref="R27" authorId="0" shapeId="0" xr:uid="{7C4E7728-9B13-4F21-A5C9-5BF49211B53F}">
      <text>
        <r>
          <rPr>
            <sz val="8"/>
            <color indexed="81"/>
            <rFont val="Tahoma"/>
            <family val="2"/>
          </rPr>
          <t>11/11/23 2:10.60 ClubChamps
27/09/24 2:05.07 ClubChampsLD (ST)</t>
        </r>
      </text>
    </comment>
    <comment ref="S27" authorId="0" shapeId="0" xr:uid="{35BE1281-8E8D-4F51-A565-EC633B562D3D}">
      <text>
        <r>
          <rPr>
            <sz val="9"/>
            <color indexed="81"/>
            <rFont val="Tahoma"/>
            <family val="2"/>
          </rPr>
          <t>27/09/24 4:17.75 ClubChamps</t>
        </r>
      </text>
    </comment>
    <comment ref="T27" authorId="0" shapeId="0" xr:uid="{91B7CC95-AED1-4B6E-B92D-BC30521FC3A1}">
      <text>
        <r>
          <rPr>
            <sz val="8"/>
            <color indexed="81"/>
            <rFont val="Tahoma"/>
            <family val="2"/>
          </rPr>
          <t>19/05/23 0:27.95 ColourGala</t>
        </r>
      </text>
    </comment>
    <comment ref="U27" authorId="0" shapeId="0" xr:uid="{FD533FEF-2BA1-4F34-B968-A96AB22DC8C8}">
      <text>
        <r>
          <rPr>
            <sz val="8"/>
            <color indexed="81"/>
            <rFont val="Tahoma"/>
            <family val="2"/>
          </rPr>
          <t>08/06/24 0:52.07 JFLWisbech
15/06/24 0:49.44 DaveRobinson
14/09/24 0:48.87 JFLMildnhll</t>
        </r>
      </text>
    </comment>
    <comment ref="E28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28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</t>
        </r>
      </text>
    </comment>
    <comment ref="G28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</t>
        </r>
      </text>
    </comment>
    <comment ref="H28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</t>
        </r>
      </text>
    </comment>
    <comment ref="I28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</t>
        </r>
      </text>
    </comment>
    <comment ref="J28" authorId="0" shapeId="0" xr:uid="{00F1A57B-0939-4730-ACD4-D5987E9D5A98}">
      <text>
        <r>
          <rPr>
            <sz val="9"/>
            <color indexed="81"/>
            <rFont val="Tahoma"/>
            <family val="2"/>
          </rPr>
          <t>06/10/24 17:15.81 ClubChampsLD (ST)
13/10/24 16:53.89 ClubChamps</t>
        </r>
      </text>
    </comment>
    <comment ref="K28" authorId="0" shapeId="0" xr:uid="{A896B3D9-D42B-4662-ABFB-2484A1ED60E2}">
      <text>
        <r>
          <rPr>
            <sz val="9"/>
            <color indexed="81"/>
            <rFont val="Tahoma"/>
            <family val="2"/>
          </rPr>
          <t>06/10/24 32:40.47 ClubChamps</t>
        </r>
      </text>
    </comment>
    <comment ref="M28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</t>
        </r>
      </text>
    </comment>
    <comment ref="N28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28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28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</t>
        </r>
      </text>
    </comment>
    <comment ref="R28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</t>
        </r>
      </text>
    </comment>
    <comment ref="S28" authorId="0" shapeId="0" xr:uid="{02B99366-6E64-48B2-A05B-E15D9907B379}">
      <text>
        <r>
          <rPr>
            <sz val="9"/>
            <color indexed="81"/>
            <rFont val="Tahoma"/>
            <family val="2"/>
          </rPr>
          <t>27/09/24 4:32.14 ClubChamps</t>
        </r>
      </text>
    </comment>
    <comment ref="U28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</t>
        </r>
      </text>
    </comment>
    <comment ref="X28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F29" authorId="0" shapeId="0" xr:uid="{761D2075-4909-46B9-9FC0-A19DABCAA0FB}">
      <text>
        <r>
          <rPr>
            <sz val="8"/>
            <color indexed="81"/>
            <rFont val="Tahoma"/>
            <family val="2"/>
          </rPr>
          <t>19/05/23 0:44.16 ColourGala
11/11/23 0:38.62 ClubChamps</t>
        </r>
      </text>
    </comment>
    <comment ref="G29" authorId="0" shapeId="0" xr:uid="{1BE07A6E-6BFB-49F4-8471-A1E7A85C8578}">
      <text>
        <r>
          <rPr>
            <sz val="8"/>
            <color indexed="81"/>
            <rFont val="Tahoma"/>
            <family val="2"/>
          </rPr>
          <t>13/10/23 1:37.83 ClubChampsLD (ST)
18/11/23 1:28.82 ClubChamps</t>
        </r>
      </text>
    </comment>
    <comment ref="H29" authorId="0" shapeId="0" xr:uid="{BB8E92C3-C4F2-48CA-B180-C1DF2FDD2615}">
      <text>
        <r>
          <rPr>
            <sz val="8"/>
            <color indexed="81"/>
            <rFont val="Tahoma"/>
            <family val="2"/>
          </rPr>
          <t>13/10/23 3:16.37 ClubChamps</t>
        </r>
      </text>
    </comment>
    <comment ref="M29" authorId="0" shapeId="0" xr:uid="{4139A947-E3FC-4616-A0C9-2FBD5D1756F5}">
      <text>
        <r>
          <rPr>
            <sz val="8"/>
            <color indexed="81"/>
            <rFont val="Tahoma"/>
            <family val="2"/>
          </rPr>
          <t>31/03/23 1:12.29 TimeTrial
19/05/23 0:47.86 ColourGala
18/11/23 0:46.57 ClubChamps</t>
        </r>
      </text>
    </comment>
    <comment ref="N29" authorId="0" shapeId="0" xr:uid="{8D22064B-5DEF-4467-AF8A-055FA472DB44}">
      <text>
        <r>
          <rPr>
            <sz val="8"/>
            <color indexed="81"/>
            <rFont val="Tahoma"/>
            <family val="2"/>
          </rPr>
          <t>11/11/23 1:45.70 ClubChamps</t>
        </r>
      </text>
    </comment>
    <comment ref="Q29" authorId="0" shapeId="0" xr:uid="{187EA1ED-96E3-4EF8-A69B-CE041126D519}">
      <text>
        <r>
          <rPr>
            <sz val="8"/>
            <color indexed="81"/>
            <rFont val="Tahoma"/>
            <family val="2"/>
          </rPr>
          <t>19/05/23 0:57.17 ColourGala
18/11/23 0:53.48 ClubChamps</t>
        </r>
      </text>
    </comment>
    <comment ref="R29" authorId="0" shapeId="0" xr:uid="{D4AE65E6-E594-4B05-90C9-04CD327B5952}">
      <text>
        <r>
          <rPr>
            <sz val="8"/>
            <color indexed="81"/>
            <rFont val="Tahoma"/>
            <family val="2"/>
          </rPr>
          <t>11/11/23 1:54.42 ClubChamps</t>
        </r>
      </text>
    </comment>
    <comment ref="T29" authorId="0" shapeId="0" xr:uid="{B0DF69EE-1B69-444E-A289-91C134D5C846}">
      <text>
        <r>
          <rPr>
            <sz val="8"/>
            <color indexed="81"/>
            <rFont val="Tahoma"/>
            <family val="2"/>
          </rPr>
          <t>19/05/23 0:22.13 ColourGala</t>
        </r>
      </text>
    </comment>
    <comment ref="U29" authorId="0" shapeId="0" xr:uid="{11C72DC8-35A4-4C81-ABB9-A372A4978C7D}">
      <text>
        <r>
          <rPr>
            <sz val="8"/>
            <color indexed="81"/>
            <rFont val="Tahoma"/>
            <family val="2"/>
          </rPr>
          <t>11/11/23 0:49.03 ClubChamps</t>
        </r>
      </text>
    </comment>
    <comment ref="V29" authorId="0" shapeId="0" xr:uid="{3B8CFFAB-D877-4ADE-82FF-689788CA0C9F}">
      <text>
        <r>
          <rPr>
            <sz val="9"/>
            <color indexed="81"/>
            <rFont val="Tahoma"/>
            <family val="2"/>
          </rPr>
          <t>18/11/23 1:49.08 ClubChamps</t>
        </r>
      </text>
    </comment>
    <comment ref="Y29" authorId="0" shapeId="0" xr:uid="{C91DCDAD-DE92-450B-8571-281F585E1A73}">
      <text>
        <r>
          <rPr>
            <sz val="9"/>
            <color indexed="81"/>
            <rFont val="Tahoma"/>
            <family val="2"/>
          </rPr>
          <t>19/11/23 3:35.29 ClubChamps</t>
        </r>
      </text>
    </comment>
    <comment ref="E30" authorId="0" shapeId="0" xr:uid="{77A54B28-5AB1-47AA-A2CF-1BA384184536}">
      <text>
        <r>
          <rPr>
            <sz val="9"/>
            <color indexed="81"/>
            <rFont val="Tahoma"/>
            <family val="2"/>
          </rPr>
          <t>19/11/23 0:21.13 ClubChamps</t>
        </r>
      </text>
    </comment>
    <comment ref="F30" authorId="0" shapeId="0" xr:uid="{2794A512-5304-4BF9-81E6-0263928DE883}">
      <text>
        <r>
          <rPr>
            <sz val="9"/>
            <color indexed="81"/>
            <rFont val="Tahoma"/>
            <family val="2"/>
          </rPr>
          <t>15/06/24 0:39.46 DaveRobinson</t>
        </r>
      </text>
    </comment>
    <comment ref="G30" authorId="0" shapeId="0" xr:uid="{0436D60D-4678-4D3F-8C02-F0C3D217FD53}">
      <text>
        <r>
          <rPr>
            <sz val="9"/>
            <color indexed="81"/>
            <rFont val="Tahoma"/>
            <family val="2"/>
          </rPr>
          <t>18/11/23 2:03.07 ClubChamps</t>
        </r>
      </text>
    </comment>
    <comment ref="M30" authorId="0" shapeId="0" xr:uid="{77F762A4-8C97-41F7-B535-3E731C02AAF4}">
      <text>
        <r>
          <rPr>
            <sz val="8"/>
            <color indexed="81"/>
            <rFont val="Tahoma"/>
            <family val="2"/>
          </rPr>
          <t>18/11/23 0:55.20 ClubChamps
22/06/24 0:52.48 WestSuff</t>
        </r>
      </text>
    </comment>
    <comment ref="F31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1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1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</t>
        </r>
      </text>
    </comment>
    <comment ref="I31" authorId="0" shapeId="0" xr:uid="{F46998DD-B5E8-40A2-951D-9EDFC6EA1430}">
      <text>
        <r>
          <rPr>
            <sz val="9"/>
            <color indexed="81"/>
            <rFont val="Tahoma"/>
            <family val="2"/>
          </rPr>
          <t>11/10/24 6:54.49 ClubChamps</t>
        </r>
      </text>
    </comment>
    <comment ref="J31" authorId="0" shapeId="0" xr:uid="{3341527E-494A-458F-A02F-5556BD49C7B6}">
      <text>
        <r>
          <rPr>
            <sz val="9"/>
            <color indexed="81"/>
            <rFont val="Tahoma"/>
            <family val="2"/>
          </rPr>
          <t>13/10/24 14:21.83 ClubChamps</t>
        </r>
      </text>
    </comment>
    <comment ref="M31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</t>
        </r>
      </text>
    </comment>
    <comment ref="N31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</t>
        </r>
      </text>
    </comment>
    <comment ref="O31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</t>
        </r>
      </text>
    </comment>
    <comment ref="Q31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</t>
        </r>
      </text>
    </comment>
    <comment ref="R31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</t>
        </r>
      </text>
    </comment>
    <comment ref="S31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</t>
        </r>
      </text>
    </comment>
    <comment ref="T31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1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1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</t>
        </r>
      </text>
    </comment>
    <comment ref="W31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</t>
        </r>
      </text>
    </comment>
    <comment ref="X31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</t>
        </r>
      </text>
    </comment>
    <comment ref="Y31" authorId="0" shapeId="0" xr:uid="{39352B69-CF3E-46B1-B0C8-69FCBFE7EDDC}">
      <text>
        <r>
          <rPr>
            <sz val="9"/>
            <color indexed="81"/>
            <rFont val="Tahoma"/>
            <family val="2"/>
          </rPr>
          <t>19/11/23 3:27.81 ClubChamps</t>
        </r>
      </text>
    </comment>
    <comment ref="Z31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</t>
        </r>
      </text>
    </comment>
    <comment ref="E32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2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</t>
        </r>
      </text>
    </comment>
    <comment ref="G32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</t>
        </r>
      </text>
    </comment>
    <comment ref="H32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</t>
        </r>
      </text>
    </comment>
    <comment ref="I32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</t>
        </r>
      </text>
    </comment>
    <comment ref="J32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2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2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2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</t>
        </r>
      </text>
    </comment>
    <comment ref="N32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</t>
        </r>
      </text>
    </comment>
    <comment ref="O32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2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2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2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</t>
        </r>
      </text>
    </comment>
    <comment ref="S32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</t>
        </r>
      </text>
    </comment>
    <comment ref="T32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2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</t>
        </r>
      </text>
    </comment>
    <comment ref="V32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</t>
        </r>
      </text>
    </comment>
    <comment ref="X32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2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</t>
        </r>
      </text>
    </comment>
    <comment ref="Z32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</t>
        </r>
      </text>
    </comment>
    <comment ref="E33" authorId="0" shapeId="0" xr:uid="{F31305C1-0C40-45A1-BB76-A48AED71B2BF}">
      <text>
        <r>
          <rPr>
            <sz val="8"/>
            <color indexed="81"/>
            <rFont val="Tahoma"/>
            <family val="2"/>
          </rPr>
          <t>17/11/19 0:17.85 ClubChamps</t>
        </r>
      </text>
    </comment>
    <comment ref="F33" authorId="0" shapeId="0" xr:uid="{00000000-0006-0000-0000-000001000000}">
      <text>
        <r>
          <rPr>
            <sz val="8"/>
            <color indexed="81"/>
            <rFont val="Tahoma"/>
            <family val="2"/>
          </rPr>
          <t>12/11/16 1:03.04 ClubChamps
11/11/17 0:55.19 ClubChamps
01/03/19 0:47.00 ColourGala
26/04/19 0:44.88 ColourGala
08/06/19 0:44.54 JFLKingsLynn
19/07/19 0:41.80 ColourGala
07/09/19 0:39.91 SFLDiss
14/03/20 0:38.70 JFLBSEdmunds
10/09/21 0:35.73 ColourGala
05/12/21 0:34.60 NewmrktOpen
29/01/22 0:33.79 SuffCounty
20/03/22 0:33.47 NewmrktOpen
09/07/22 0:33.10 JFLHunting
25/09/22 0:33.02 NewmrktOpen
12/11/22 0:31.75 ClubChamps
17/12/22 0:30.70 StwmrktOpen
21/01/23 0:30.27 SuffCounty
24/03/23 0:30.04 Cambridge
02/07/23 0:29.93 Cambridge
20/01/24 0:29.37 SuffCounty</t>
        </r>
      </text>
    </comment>
    <comment ref="G33" authorId="0" shapeId="0" xr:uid="{944718FD-ED64-4197-8845-0A4F91239188}">
      <text>
        <r>
          <rPr>
            <sz val="8"/>
            <color indexed="81"/>
            <rFont val="Tahoma"/>
            <family val="2"/>
          </rPr>
          <t>16/11/19 1:33.32 ClubChamps
20/11/21 1:18.28 ClubChamps
05/12/21 1:18.23 NewmrktOpen
16/07/22 1:13.77 Cambridge
19/11/22 1:12.85 ClubChamps
17/12/22 1:07.64 StwmrktOpen
28/01/23 1:06.74 SuffCounty
25/03/23 1:05.96 Cambridge
17/06/23 1:05.67 DaveRobinson</t>
        </r>
      </text>
    </comment>
    <comment ref="H33" authorId="0" shapeId="0" xr:uid="{56BADFF4-296A-452F-A6A8-26F715DF9F0A}">
      <text>
        <r>
          <rPr>
            <sz val="8"/>
            <color indexed="81"/>
            <rFont val="Tahoma"/>
            <family val="2"/>
          </rPr>
          <t>21/02/20 3:29.73 TimeTrial
26/11/21 3:07.10 ClubChampsLD
06/05/22 2:50.55 TimeTrial
16/07/22 2:45.89 Cambridge
06/10/22 2:40.80 ClubChamps
26/03/23 2:28.94 Cambridge
16/12/23 2:26.28 StwmrktOpen</t>
        </r>
      </text>
    </comment>
    <comment ref="I33" authorId="0" shapeId="0" xr:uid="{AC3E6C4B-BDDB-44EC-B7A8-2BA3E7ED2BCD}">
      <text>
        <r>
          <rPr>
            <sz val="8"/>
            <color indexed="81"/>
            <rFont val="Tahoma"/>
            <family val="2"/>
          </rPr>
          <t>10/12/21 6:32.29 ClubChampsLD
21/10/22 5:59.12 ClubChamps
20/10/23 5:29.14 ClubChamps</t>
        </r>
      </text>
    </comment>
    <comment ref="M33" authorId="0" shapeId="0" xr:uid="{00000000-0006-0000-0000-000002000000}">
      <text>
        <r>
          <rPr>
            <sz val="8"/>
            <color indexed="81"/>
            <rFont val="Tahoma"/>
            <family val="2"/>
          </rPr>
          <t>17/02/17 1:23.70 ColourGala
21/07/17 1:11.75 ColourGala
17/11/18 0:50.32 ClubChamps
16/11/19 0:47.65 ClubChamps
14/03/20 0:46.93 JFLBSEdmunds
10/09/21 0:45.35 ColourGala
14/05/22 0:41.80 JFLStIves
16/07/22 0:41.51 Cambridge
17/09/22 0:39.14 JFLMildnhll
11/03/23 0:38.56 JFLMildnhll
19/05/23 0:38.16 ColourGala
27/05/23 0:37.84 NewmrktGala
08/09/24 0:36.87 Nifty50s</t>
        </r>
      </text>
    </comment>
    <comment ref="N33" authorId="0" shapeId="0" xr:uid="{4DB87134-AC0F-4315-95B5-8E60737F48FD}">
      <text>
        <r>
          <rPr>
            <sz val="8"/>
            <color indexed="81"/>
            <rFont val="Tahoma"/>
            <family val="2"/>
          </rPr>
          <t>12/11/22 1:30.47 ClubChamps
11/11/23 1:26.27 ClubChamps</t>
        </r>
      </text>
    </comment>
    <comment ref="O33" authorId="0" shapeId="0" xr:uid="{5DC05698-A849-45A6-BF15-B0FCA5F20B6A}">
      <text>
        <r>
          <rPr>
            <sz val="8"/>
            <color indexed="81"/>
            <rFont val="Tahoma"/>
            <family val="2"/>
          </rPr>
          <t>06/03/20 4:01.94 TimeTrial
23/09/22 3:17.54 ClubChamps</t>
        </r>
      </text>
    </comment>
    <comment ref="P33" authorId="0" shapeId="0" xr:uid="{0DCF5407-7D10-4B6E-9186-25FD1A3433C5}">
      <text>
        <r>
          <rPr>
            <sz val="8"/>
            <color indexed="81"/>
            <rFont val="Tahoma"/>
            <family val="2"/>
          </rPr>
          <t>11/11/17 0:47.85 ClubChamps</t>
        </r>
      </text>
    </comment>
    <comment ref="Q33" authorId="0" shapeId="0" xr:uid="{BD16B8A8-E676-44C6-BC7A-0BA983CA4314}">
      <text>
        <r>
          <rPr>
            <sz val="8"/>
            <color indexed="81"/>
            <rFont val="Tahoma"/>
            <family val="2"/>
          </rPr>
          <t>01/03/19 1:09.31 ColourGala
09/03/19 1:06.41 JFLNewmrkt
19/07/19 1:05.94 ColourGala
16/11/19 1:04.12 ClubChamps
07/02/20 1:03.09 ColourGala
10/09/21 0:55.16 ColourGala
20/11/21 0:53.79 ClubChamps
14/05/22 0:47.98 JFLStIves
09/07/22 0:47.87 JFLHunting
17/09/22 0:46.16 JFLMildnhll
17/12/22 0:44.44 StwmrktOpen
11/03/23 0:42.76 JFLMildnhll
03/12/23 0:42.50 NewmrktOpen</t>
        </r>
      </text>
    </comment>
    <comment ref="R33" authorId="0" shapeId="0" xr:uid="{25420675-96C6-422A-98EA-08D2416532D0}">
      <text>
        <r>
          <rPr>
            <sz val="8"/>
            <color indexed="81"/>
            <rFont val="Tahoma"/>
            <family val="2"/>
          </rPr>
          <t>16/07/22 1:44.87 Cambridge
03/12/22 1:43.98 NewmrktOpen
25/03/23 1:40.43 Cambridge
11/11/23 1:35.45 ClubChamps</t>
        </r>
      </text>
    </comment>
    <comment ref="S33" authorId="0" shapeId="0" xr:uid="{8EBAA828-EFD2-4582-B0CB-AEC315823300}">
      <text>
        <r>
          <rPr>
            <sz val="8"/>
            <color indexed="81"/>
            <rFont val="Tahoma"/>
            <family val="2"/>
          </rPr>
          <t>06/05/22 4:01.56 TimeTrial
30/09/22 3:41.98 ClubChamps</t>
        </r>
      </text>
    </comment>
    <comment ref="T33" authorId="0" shapeId="0" xr:uid="{2B2D385E-05AC-4504-BED0-6B4C4B682925}">
      <text>
        <r>
          <rPr>
            <sz val="8"/>
            <color indexed="81"/>
            <rFont val="Tahoma"/>
            <family val="2"/>
          </rPr>
          <t>17/11/18 0:24.56 ClubChamps
01/03/19 0:22.82 ColourGala
19/07/19 0:21.96 ColourGala</t>
        </r>
      </text>
    </comment>
    <comment ref="U33" authorId="0" shapeId="0" xr:uid="{A0060137-8C5D-4DBC-A751-FDB3597FF187}">
      <text>
        <r>
          <rPr>
            <sz val="8"/>
            <color indexed="81"/>
            <rFont val="Tahoma"/>
            <family val="2"/>
          </rPr>
          <t>07/02/20 0:47.50 ColourGala
10/09/21 0:46.20 ColourGala
12/03/22 0:42.82 JFLMildnhll
20/03/22 0:42.72 NewmrktOpen
14/05/22 0:41.47 JFLStIves
08/07/22 0:39.48 ColourGala
17/09/22 0:38.45 JFLMildnhll
25/09/22 0:37.18 NewmrktOpen
18/12/22 0:35.49 StwmrktOpen
21/01/23 0:34.44 SuffCounty
19/05/23 0:33.21 ColourGala</t>
        </r>
      </text>
    </comment>
    <comment ref="V33" authorId="0" shapeId="0" xr:uid="{C59A76AC-C8EA-4913-BD53-B2F64F7D3630}">
      <text>
        <r>
          <rPr>
            <sz val="8"/>
            <color indexed="81"/>
            <rFont val="Tahoma"/>
            <family val="2"/>
          </rPr>
          <t>19/11/22 1:27.28 ClubChamps
18/12/22 1:21.01 StwmrktOpen
15/06/24 1:17.86 DaveRobinson</t>
        </r>
      </text>
    </comment>
    <comment ref="X33" authorId="0" shapeId="0" xr:uid="{3E4B40CC-95AA-4B1F-957A-7783AE5E3D3D}">
      <text>
        <r>
          <rPr>
            <sz val="8"/>
            <color indexed="81"/>
            <rFont val="Tahoma"/>
            <family val="2"/>
          </rPr>
          <t>21/11/21 1:36.25 ClubChamps
05/12/21 1:34.10 NewmrktOpen
12/03/22 1:28.47 JFLMildnhll
09/07/22 1:26.28 JFLHunting
20/11/22 1:23.83 ClubChamps
17/12/22 1:20.77 StwmrktOpen
24/06/23 1:18.78 SFLStIves
19/11/23 1:16.85 ClubChamps</t>
        </r>
      </text>
    </comment>
    <comment ref="Y33" authorId="0" shapeId="0" xr:uid="{CDF261B2-0F0B-42CD-8453-90AF84070511}">
      <text>
        <r>
          <rPr>
            <sz val="8"/>
            <color indexed="81"/>
            <rFont val="Tahoma"/>
            <family val="2"/>
          </rPr>
          <t>21/11/21 3:31.68 ClubChamps
20/11/22 3:01.64 ClubChamps
25/03/23 2:57.64 Cambridge
19/11/23 2:54.33 ClubChamps</t>
        </r>
      </text>
    </comment>
    <comment ref="Z33" authorId="0" shapeId="0" xr:uid="{B3430B65-91F7-4636-BE9D-600727FBAEED}">
      <text>
        <r>
          <rPr>
            <sz val="8"/>
            <color indexed="81"/>
            <rFont val="Tahoma"/>
            <family val="2"/>
          </rPr>
          <t>17/09/23 6:32.73 ClubChamps</t>
        </r>
      </text>
    </comment>
    <comment ref="E34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4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4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4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4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4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4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4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4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4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4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4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4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4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4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4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4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4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4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4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5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5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5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5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5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5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5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5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5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5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5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</t>
        </r>
      </text>
    </comment>
    <comment ref="S35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</t>
        </r>
      </text>
    </comment>
    <comment ref="U35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5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5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5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</t>
        </r>
      </text>
    </comment>
    <comment ref="Z35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F36" authorId="0" shapeId="0" xr:uid="{FDD1D6DA-55F1-44E7-8C3F-A54D72FCBA56}">
      <text>
        <r>
          <rPr>
            <sz val="8"/>
            <color indexed="81"/>
            <rFont val="Tahoma"/>
            <family val="2"/>
          </rPr>
          <t>19/10/19 0:45.57 JFLNewmrkt
07/02/20 0:43.53 ColourGala
19/05/23 0:42.01 ColourGala</t>
        </r>
      </text>
    </comment>
    <comment ref="G36" authorId="0" shapeId="0" xr:uid="{904E3C9A-FFD5-460C-B547-89FDE3838671}">
      <text>
        <r>
          <rPr>
            <sz val="8"/>
            <color indexed="81"/>
            <rFont val="Tahoma"/>
            <family val="2"/>
          </rPr>
          <t>06/10/22 1:42.33 ClubChampsLD (ST)
20/05/24 1:40.28 TimeTrial</t>
        </r>
      </text>
    </comment>
    <comment ref="H36" authorId="0" shapeId="0" xr:uid="{4E588DF1-DAB7-4D4D-A1B3-BF830C42122D}">
      <text>
        <r>
          <rPr>
            <sz val="8"/>
            <color indexed="81"/>
            <rFont val="Tahoma"/>
            <family val="2"/>
          </rPr>
          <t>06/10/22 3:30.81 ClubChamps</t>
        </r>
      </text>
    </comment>
    <comment ref="M36" authorId="0" shapeId="0" xr:uid="{2EBB3608-EB69-4ED2-A0A4-19AF33D15456}">
      <text>
        <r>
          <rPr>
            <sz val="8"/>
            <color indexed="81"/>
            <rFont val="Tahoma"/>
            <family val="2"/>
          </rPr>
          <t>19/10/19 0:51.65 JFLNewmrkt
10/09/21 0:50.78 ColourGala</t>
        </r>
      </text>
    </comment>
    <comment ref="O36" authorId="0" shapeId="0" xr:uid="{5F0D7144-33A0-4FFB-B24A-17A624FDB21A}">
      <text>
        <r>
          <rPr>
            <sz val="8"/>
            <color indexed="81"/>
            <rFont val="Tahoma"/>
            <family val="2"/>
          </rPr>
          <t>23/09/22 4:12.20 ClubChamps</t>
        </r>
      </text>
    </comment>
    <comment ref="Q36" authorId="0" shapeId="0" xr:uid="{C046108E-47E8-42F8-AC42-23558DC2CB69}">
      <text>
        <r>
          <rPr>
            <sz val="8"/>
            <color indexed="81"/>
            <rFont val="Tahoma"/>
            <family val="2"/>
          </rPr>
          <t>19/10/19 0:59.84 JFLNewmrkt
07/02/20 0:57.03 ColourGala
19/05/23 0:53.67 ColourGala</t>
        </r>
      </text>
    </comment>
    <comment ref="R36" authorId="0" shapeId="0" xr:uid="{64389CC9-6FB9-4D18-AA27-C1D091E7354B}">
      <text>
        <r>
          <rPr>
            <sz val="8"/>
            <color indexed="81"/>
            <rFont val="Tahoma"/>
            <family val="2"/>
          </rPr>
          <t>30/09/22 2:07.84 ClubChampsLD (ST)
29/09/23 2:05.34 ClubChampsLD (ST)</t>
        </r>
      </text>
    </comment>
    <comment ref="S36" authorId="0" shapeId="0" xr:uid="{7DA5BD2C-E3F0-472A-AD90-980FB6AE742A}">
      <text>
        <r>
          <rPr>
            <sz val="8"/>
            <color indexed="81"/>
            <rFont val="Tahoma"/>
            <family val="2"/>
          </rPr>
          <t>30/09/22 4:27.61 ClubChamps
29/09/23 4:26.70 ClubChamps</t>
        </r>
      </text>
    </comment>
    <comment ref="T36" authorId="0" shapeId="0" xr:uid="{19EC1D3C-908F-4050-A9B1-1D44CA6A2C42}">
      <text>
        <r>
          <rPr>
            <sz val="8"/>
            <color indexed="81"/>
            <rFont val="Tahoma"/>
            <family val="2"/>
          </rPr>
          <t>07/02/20 0:23.22 ColourGala</t>
        </r>
      </text>
    </comment>
    <comment ref="U36" authorId="0" shapeId="0" xr:uid="{73E4395D-4135-4905-8F42-06F5B92137C8}">
      <text>
        <r>
          <rPr>
            <sz val="8"/>
            <color indexed="81"/>
            <rFont val="Tahoma"/>
            <family val="2"/>
          </rPr>
          <t>19/05/23 0:52.84 ColourGala</t>
        </r>
      </text>
    </comment>
    <comment ref="E37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37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37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37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37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37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37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37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37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37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37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37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37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37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37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37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37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37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37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37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37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37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F38" authorId="0" shapeId="0" xr:uid="{5A0FF39B-834F-482B-91BC-A2F22BFD6D09}">
      <text>
        <r>
          <rPr>
            <sz val="8"/>
            <color indexed="81"/>
            <rFont val="Tahoma"/>
            <family val="2"/>
          </rPr>
          <t>20/05/24 0:53.34 TimeTrial (ST)</t>
        </r>
      </text>
    </comment>
    <comment ref="G38" authorId="0" shapeId="0" xr:uid="{089D60C0-0DBB-48EA-AAEE-E017DD551808}">
      <text>
        <r>
          <rPr>
            <sz val="8"/>
            <color indexed="81"/>
            <rFont val="Tahoma"/>
            <family val="2"/>
          </rPr>
          <t>20/05/24 2:06.10 TimeTrial</t>
        </r>
      </text>
    </comment>
    <comment ref="F39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39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39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39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39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39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</t>
        </r>
      </text>
    </comment>
    <comment ref="N39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39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U39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</t>
        </r>
      </text>
    </comment>
    <comment ref="V39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39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39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0" authorId="0" shapeId="0" xr:uid="{41B40BE3-2F22-4489-9248-4497AB5499BC}">
      <text>
        <r>
          <rPr>
            <sz val="8"/>
            <color indexed="81"/>
            <rFont val="Tahoma"/>
            <family val="2"/>
          </rPr>
          <t>20/10/23 0:44.65 ClubChampsLD (ST)
11/11/23 0:36.22 ClubChamps
07/04/24 0:36.17 NewmrktMstrs</t>
        </r>
      </text>
    </comment>
    <comment ref="G40" authorId="0" shapeId="0" xr:uid="{65525F79-60DE-48F5-9364-874836C8B150}">
      <text>
        <r>
          <rPr>
            <sz val="8"/>
            <color indexed="81"/>
            <rFont val="Tahoma"/>
            <family val="2"/>
          </rPr>
          <t>20/10/23 1:34.71 ClubChampsLD (ST)
18/11/23 1:24.68 ClubChamps</t>
        </r>
      </text>
    </comment>
    <comment ref="H40" authorId="0" shapeId="0" xr:uid="{D934367B-1DC7-4D9A-98CD-706B8F79BEE2}">
      <text>
        <r>
          <rPr>
            <sz val="8"/>
            <color indexed="81"/>
            <rFont val="Tahoma"/>
            <family val="2"/>
          </rPr>
          <t>20/10/23 3:21.09 ClubChampsLD (ST)</t>
        </r>
      </text>
    </comment>
    <comment ref="I40" authorId="0" shapeId="0" xr:uid="{1C56E138-7F37-4BB4-B62B-D09D814E9BAC}">
      <text>
        <r>
          <rPr>
            <sz val="8"/>
            <color indexed="81"/>
            <rFont val="Tahoma"/>
            <family val="2"/>
          </rPr>
          <t>20/10/23 6:58.00 ClubChamps</t>
        </r>
      </text>
    </comment>
    <comment ref="J40" authorId="0" shapeId="0" xr:uid="{23701F82-12E6-43B7-A7C3-84A7C0E2C668}">
      <text>
        <r>
          <rPr>
            <sz val="8"/>
            <color indexed="81"/>
            <rFont val="Tahoma"/>
            <family val="2"/>
          </rPr>
          <t>22/10/23 14:32.66 ClubChamps</t>
        </r>
      </text>
    </comment>
    <comment ref="Q40" authorId="0" shapeId="0" xr:uid="{70B72010-1C88-4D52-8A2F-C8D525AD1B71}">
      <text>
        <r>
          <rPr>
            <sz val="8"/>
            <color indexed="81"/>
            <rFont val="Tahoma"/>
            <family val="2"/>
          </rPr>
          <t>29/09/23 0:51.84 ClubChampsLD (ST)
18/11/23 0:48.44 ClubChamps</t>
        </r>
      </text>
    </comment>
    <comment ref="R40" authorId="0" shapeId="0" xr:uid="{5C2AD8D3-07CF-4D9D-83B0-6D811181B17C}">
      <text>
        <r>
          <rPr>
            <sz val="8"/>
            <color indexed="81"/>
            <rFont val="Tahoma"/>
            <family val="2"/>
          </rPr>
          <t>29/09/23 1:50.61 ClubChampsLD (ST)
11/11/23 1:49.50 ClubChamps</t>
        </r>
      </text>
    </comment>
    <comment ref="S40" authorId="0" shapeId="0" xr:uid="{FFBE942F-A12B-4C93-A4AD-1F0B2EF816E6}">
      <text>
        <r>
          <rPr>
            <sz val="8"/>
            <color indexed="81"/>
            <rFont val="Tahoma"/>
            <family val="2"/>
          </rPr>
          <t>29/09/23 3:54.17 ClubChamps</t>
        </r>
      </text>
    </comment>
    <comment ref="U40" authorId="0" shapeId="0" xr:uid="{FA1B4325-6931-4875-BFFB-F40AB7163B39}">
      <text>
        <r>
          <rPr>
            <sz val="8"/>
            <color indexed="81"/>
            <rFont val="Tahoma"/>
            <family val="2"/>
          </rPr>
          <t>11/11/23 0:47.19 ClubChamps</t>
        </r>
      </text>
    </comment>
    <comment ref="V40" authorId="0" shapeId="0" xr:uid="{566E81A7-DEA6-494E-8C47-537B3AADD42D}">
      <text>
        <r>
          <rPr>
            <sz val="9"/>
            <color indexed="81"/>
            <rFont val="Tahoma"/>
            <family val="2"/>
          </rPr>
          <t>18/11/23 1:59.32 ClubChamps</t>
        </r>
      </text>
    </comment>
    <comment ref="X40" authorId="0" shapeId="0" xr:uid="{54B44F97-50F3-4BC7-9E93-63391D56FCE2}">
      <text>
        <r>
          <rPr>
            <sz val="9"/>
            <color indexed="81"/>
            <rFont val="Tahoma"/>
            <family val="2"/>
          </rPr>
          <t>19/11/23 1:37.68 ClubChamps</t>
        </r>
      </text>
    </comment>
    <comment ref="F41" authorId="0" shapeId="0" xr:uid="{00000000-0006-0000-0000-000093010000}">
      <text>
        <r>
          <rPr>
            <sz val="8"/>
            <color indexed="81"/>
            <rFont val="Tahoma"/>
            <family val="2"/>
          </rPr>
          <t>09/11/13 0:37.65 ClubChamps
17/11/13 0:36.84 ClubChamps
16/11/14 0:37.94 ClubChamps
22/11/15 0:39.39 ClubChamps
19/11/17 0:39.03 ClubChamps
10/11/18 0:37.78 ClubChamps
17/11/19 0:40.48 ClubChamps
21/11/21 0:39.14 ClubChamps
20/11/22 0:40.88 ClubChamps
19/11/23 0:39.46 ClubChamps</t>
        </r>
      </text>
    </comment>
    <comment ref="G41" authorId="0" shapeId="0" xr:uid="{00000000-0006-0000-0000-000094010000}">
      <text>
        <r>
          <rPr>
            <sz val="8"/>
            <color indexed="81"/>
            <rFont val="Tahoma"/>
            <family val="2"/>
          </rPr>
          <t>16/11/13 1:21.67 ClubChamps
17/11/18 1:22.01 ClubChamps
06/07/19 1:27.38 SFLThetford</t>
        </r>
      </text>
    </comment>
    <comment ref="H41" authorId="0" shapeId="0" xr:uid="{00000000-0006-0000-0000-000095010000}">
      <text>
        <r>
          <rPr>
            <sz val="8"/>
            <color indexed="81"/>
            <rFont val="Tahoma"/>
            <family val="2"/>
          </rPr>
          <t>01/11/13 2:55.09 ClubChamps
26/11/16 3:10.23 WLDeben
19/10/18 2:58.87 ClubChamps
18/10/19 3:10.05 ClubChamps</t>
        </r>
      </text>
    </comment>
    <comment ref="I41" authorId="0" shapeId="0" xr:uid="{00000000-0006-0000-0000-000096010000}">
      <text>
        <r>
          <rPr>
            <sz val="8"/>
            <color indexed="81"/>
            <rFont val="Tahoma"/>
            <family val="2"/>
          </rPr>
          <t>03/11/13 6:10.70 ClubChamps
26/10/18 6:08.31 ClubChamps
25/10/19 6:57.85 ClubChamps</t>
        </r>
      </text>
    </comment>
    <comment ref="J41" authorId="0" shapeId="0" xr:uid="{00000000-0006-0000-0000-000097010000}">
      <text>
        <r>
          <rPr>
            <sz val="8"/>
            <color indexed="81"/>
            <rFont val="Tahoma"/>
            <family val="2"/>
          </rPr>
          <t>22/09/13 12:39.22 ClubChamps
24/09/17 14:23.82 ClubChamps
23/09/18 13:05.79 ClubChamps</t>
        </r>
      </text>
    </comment>
    <comment ref="K41" authorId="0" shapeId="0" xr:uid="{00000000-0006-0000-0000-000098010000}">
      <text>
        <r>
          <rPr>
            <sz val="8"/>
            <color indexed="81"/>
            <rFont val="Tahoma"/>
            <family val="2"/>
          </rPr>
          <t>13/10/13 24:43.53 ClubChamps
15/10/17 27:18.98 ClubChamps
21/10/18 24:56.21 ClubChamps
20/10/19 27:04.44 ClubChamps</t>
        </r>
      </text>
    </comment>
    <comment ref="M41" authorId="0" shapeId="0" xr:uid="{00000000-0006-0000-0000-000099010000}">
      <text>
        <r>
          <rPr>
            <sz val="8"/>
            <color indexed="81"/>
            <rFont val="Tahoma"/>
            <family val="2"/>
          </rPr>
          <t>16/11/13 0:44.71 ClubChamps</t>
        </r>
      </text>
    </comment>
    <comment ref="N41" authorId="0" shapeId="0" xr:uid="{F22730F7-71F0-45DB-ABEA-AA73AC80E7CD}">
      <text>
        <r>
          <rPr>
            <sz val="8"/>
            <color indexed="81"/>
            <rFont val="Tahoma"/>
            <family val="2"/>
          </rPr>
          <t>29/09/18 1:42.57 SFLNewmrkt
06/07/19 1:40.89 SFLThetford</t>
        </r>
      </text>
    </comment>
    <comment ref="O41" authorId="0" shapeId="0" xr:uid="{B072F68B-FAEA-47D9-A28F-B25ACAFA9009}">
      <text>
        <r>
          <rPr>
            <sz val="8"/>
            <color indexed="81"/>
            <rFont val="Tahoma"/>
            <family val="2"/>
          </rPr>
          <t>29/09/17 3:39.37 ClubChamps
28/09/18 3:29.12 ClubChamps
28/09/18 3:29.12 ClubChamps</t>
        </r>
      </text>
    </comment>
    <comment ref="Q41" authorId="0" shapeId="0" xr:uid="{00000000-0006-0000-0000-00009A010000}">
      <text>
        <r>
          <rPr>
            <sz val="8"/>
            <color indexed="81"/>
            <rFont val="Tahoma"/>
            <family val="2"/>
          </rPr>
          <t>16/11/13 0:50.85 ClubChamps</t>
        </r>
      </text>
    </comment>
    <comment ref="R41" authorId="0" shapeId="0" xr:uid="{58ADDA08-7419-479C-8CAF-91F515D6DDA6}">
      <text>
        <r>
          <rPr>
            <sz val="8"/>
            <color indexed="81"/>
            <rFont val="Tahoma"/>
            <family val="2"/>
          </rPr>
          <t>29/09/18 1:51.59 SFLNewmrkt</t>
        </r>
      </text>
    </comment>
    <comment ref="S41" authorId="0" shapeId="0" xr:uid="{7D4F72F6-B3B4-4722-90D6-B2947578F5B5}">
      <text>
        <r>
          <rPr>
            <sz val="8"/>
            <color indexed="81"/>
            <rFont val="Tahoma"/>
            <family val="2"/>
          </rPr>
          <t>13/10/17 3:53.50 ClubChamps
12/10/18 3:44.20 ClubChamps</t>
        </r>
      </text>
    </comment>
    <comment ref="U41" authorId="0" shapeId="0" xr:uid="{00000000-0006-0000-0000-00009B010000}">
      <text>
        <r>
          <rPr>
            <sz val="8"/>
            <color indexed="81"/>
            <rFont val="Tahoma"/>
            <family val="2"/>
          </rPr>
          <t>09/11/13 0:45.56 ClubChamps
10/11/18 0:44.12 ClubChamps</t>
        </r>
      </text>
    </comment>
    <comment ref="V41" authorId="0" shapeId="0" xr:uid="{88D440F8-6DAE-4D29-AE53-7FC0C202581A}">
      <text>
        <r>
          <rPr>
            <sz val="8"/>
            <color indexed="81"/>
            <rFont val="Tahoma"/>
            <family val="2"/>
          </rPr>
          <t>29/09/18 1:44.39 SFLNewmrkt</t>
        </r>
      </text>
    </comment>
    <comment ref="W41" authorId="0" shapeId="0" xr:uid="{CE4D4E7C-536F-4E25-8484-DAEC182E5AF8}">
      <text>
        <r>
          <rPr>
            <sz val="8"/>
            <color indexed="81"/>
            <rFont val="Tahoma"/>
            <family val="2"/>
          </rPr>
          <t>21/09/18 3:45.38 ClubChamps</t>
        </r>
      </text>
    </comment>
    <comment ref="X41" authorId="0" shapeId="0" xr:uid="{00000000-0006-0000-0000-00009C010000}">
      <text>
        <r>
          <rPr>
            <sz val="8"/>
            <color indexed="81"/>
            <rFont val="Tahoma"/>
            <family val="2"/>
          </rPr>
          <t>17/11/13 1:35.50 ClubChamps
22/11/15 1:38.92 ClubChamps
07/09/19 1:41.19 SFLDiss</t>
        </r>
      </text>
    </comment>
    <comment ref="Z41" authorId="0" shapeId="0" xr:uid="{7D81148B-4D40-499B-8F45-B1F01F9243CD}">
      <text>
        <r>
          <rPr>
            <sz val="8"/>
            <color indexed="81"/>
            <rFont val="Tahoma"/>
            <family val="2"/>
          </rPr>
          <t>29/10/17 7:42.00 ClubChamps
28/10/18 7:11.32 ClubChamps
27/10/19 7:37.01 ClubChamps</t>
        </r>
      </text>
    </comment>
    <comment ref="F42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2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2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2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2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2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2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2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2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2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2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2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2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2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2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2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2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2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3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</t>
        </r>
      </text>
    </comment>
    <comment ref="G43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</t>
        </r>
      </text>
    </comment>
    <comment ref="H43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</t>
        </r>
      </text>
    </comment>
    <comment ref="I43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3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3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3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3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</t>
        </r>
      </text>
    </comment>
    <comment ref="O43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</t>
        </r>
      </text>
    </comment>
    <comment ref="Q43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3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3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</t>
        </r>
      </text>
    </comment>
    <comment ref="U43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</t>
        </r>
      </text>
    </comment>
    <comment ref="X43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3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4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</t>
        </r>
      </text>
    </comment>
    <comment ref="G44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</t>
        </r>
      </text>
    </comment>
    <comment ref="H44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</t>
        </r>
      </text>
    </comment>
    <comment ref="I44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4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4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</t>
        </r>
      </text>
    </comment>
    <comment ref="M44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</t>
        </r>
      </text>
    </comment>
    <comment ref="N44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</t>
        </r>
      </text>
    </comment>
    <comment ref="O44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</t>
        </r>
      </text>
    </comment>
    <comment ref="Q44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4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4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4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4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4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</t>
        </r>
      </text>
    </comment>
    <comment ref="Y44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Mr &amp; Mrs Molyneux</author>
    <author>Tony</author>
    <author>Steve &amp; Mel</author>
  </authors>
  <commentList>
    <comment ref="L4" authorId="0" shapeId="0" xr:uid="{1685D12A-5851-442F-905A-8F89D86CC09C}">
      <text>
        <r>
          <rPr>
            <sz val="9"/>
            <color indexed="81"/>
            <rFont val="Tahoma"/>
            <family val="2"/>
          </rPr>
          <t>18/11/23 0:34.93 ClubChamps</t>
        </r>
      </text>
    </comment>
    <comment ref="E5" authorId="0" shapeId="0" xr:uid="{7450226D-EEDE-479C-A8E7-F6B71E9738DD}">
      <text>
        <r>
          <rPr>
            <sz val="9"/>
            <color indexed="81"/>
            <rFont val="Tahoma"/>
            <family val="2"/>
          </rPr>
          <t>19/11/23 0:41.18 ClubChamps</t>
        </r>
      </text>
    </comment>
    <comment ref="E6" authorId="0" shapeId="0" xr:uid="{E4A318AE-3279-45AD-A76B-46F4766EA154}">
      <text>
        <r>
          <rPr>
            <sz val="9"/>
            <color indexed="81"/>
            <rFont val="Tahoma"/>
            <family val="2"/>
          </rPr>
          <t>19/11/23 0:26.62 ClubChamps</t>
        </r>
      </text>
    </comment>
    <comment ref="E7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</t>
        </r>
      </text>
    </comment>
    <comment ref="L7" authorId="0" shapeId="0" xr:uid="{EE83D8A6-F81B-4993-BA1C-66655298CE82}">
      <text>
        <r>
          <rPr>
            <sz val="9"/>
            <color indexed="81"/>
            <rFont val="Tahoma"/>
            <family val="2"/>
          </rPr>
          <t>18/11/23 0:34.51 ClubChamps</t>
        </r>
      </text>
    </comment>
    <comment ref="L8" authorId="0" shapeId="0" xr:uid="{14F84D60-E653-47FD-B46B-FC298A7BEC6B}">
      <text>
        <r>
          <rPr>
            <sz val="9"/>
            <color indexed="81"/>
            <rFont val="Tahoma"/>
            <family val="2"/>
          </rPr>
          <t>18/11/23 0:31.95 ClubChamps</t>
        </r>
      </text>
    </comment>
    <comment ref="M8" authorId="0" shapeId="0" xr:uid="{25F427C6-D3FE-47BD-9257-863AA2B7EFB1}">
      <text>
        <r>
          <rPr>
            <sz val="9"/>
            <color indexed="81"/>
            <rFont val="Tahoma"/>
            <family val="2"/>
          </rPr>
          <t>18/11/23 1:18.27 ClubChamps</t>
        </r>
      </text>
    </comment>
    <comment ref="E9" authorId="0" shapeId="0" xr:uid="{34564452-6120-4C8A-ADEC-153C3C555D6A}">
      <text>
        <r>
          <rPr>
            <sz val="8"/>
            <color indexed="81"/>
            <rFont val="Tahoma"/>
            <family val="2"/>
          </rPr>
          <t>20/11/22 0:37.22 ClubChamps
11/11/23 0:35.10 ClubChamps</t>
        </r>
      </text>
    </comment>
    <comment ref="L9" authorId="0" shapeId="0" xr:uid="{6B8A5E36-32AA-46C6-93E5-EB3730478650}">
      <text>
        <r>
          <rPr>
            <sz val="9"/>
            <color indexed="81"/>
            <rFont val="Tahoma"/>
            <family val="2"/>
          </rPr>
          <t>18/11/23 0:33.24 ClubChamps</t>
        </r>
      </text>
    </comment>
    <comment ref="T9" authorId="0" shapeId="0" xr:uid="{EC4358EA-9387-49A7-9F7C-12BB4135EE13}">
      <text>
        <r>
          <rPr>
            <sz val="9"/>
            <color indexed="81"/>
            <rFont val="Tahoma"/>
            <family val="2"/>
          </rPr>
          <t>18/11/23 0:38.98 ClubChamps</t>
        </r>
      </text>
    </comment>
    <comment ref="E10" authorId="0" shapeId="0" xr:uid="{994DC3C1-7955-4204-97CE-FB9DA7C9E000}">
      <text>
        <r>
          <rPr>
            <sz val="9"/>
            <color indexed="81"/>
            <rFont val="Tahoma"/>
            <family val="2"/>
          </rPr>
          <t>19/11/23 0:27.21 ClubChamps</t>
        </r>
      </text>
    </comment>
    <comment ref="F10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</t>
        </r>
      </text>
    </comment>
    <comment ref="M10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</t>
        </r>
      </text>
    </comment>
    <comment ref="E11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</t>
        </r>
      </text>
    </comment>
    <comment ref="F11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</t>
        </r>
      </text>
    </comment>
    <comment ref="G11" authorId="0" shapeId="0" xr:uid="{9A939D72-9700-4C2A-B75C-1951B99DB702}">
      <text>
        <r>
          <rPr>
            <sz val="9"/>
            <color indexed="81"/>
            <rFont val="Tahoma"/>
            <family val="2"/>
          </rPr>
          <t>04/10/24 1:35.80 ClubChampsLD (ST)</t>
        </r>
      </text>
    </comment>
    <comment ref="H11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</t>
        </r>
      </text>
    </comment>
    <comment ref="I11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</t>
        </r>
      </text>
    </comment>
    <comment ref="J11" authorId="0" shapeId="0" xr:uid="{74D6A37E-0469-4F32-93FB-BB556E0CA2A4}">
      <text>
        <r>
          <rPr>
            <sz val="9"/>
            <color indexed="81"/>
            <rFont val="Tahoma"/>
            <family val="2"/>
          </rPr>
          <t>13/10/24 15:13.02 ClubChamps</t>
        </r>
      </text>
    </comment>
    <comment ref="L11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</t>
        </r>
      </text>
    </comment>
    <comment ref="M11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</t>
        </r>
      </text>
    </comment>
    <comment ref="O11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1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</t>
        </r>
      </text>
    </comment>
    <comment ref="Q11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</t>
        </r>
      </text>
    </comment>
    <comment ref="R11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1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1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</t>
        </r>
      </text>
    </comment>
    <comment ref="U11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</t>
        </r>
      </text>
    </comment>
    <comment ref="X11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</t>
        </r>
      </text>
    </comment>
    <comment ref="E12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</t>
        </r>
      </text>
    </comment>
    <comment ref="E13" authorId="0" shapeId="0" xr:uid="{8693B3E1-A291-45B6-8B78-2A9D6625EE00}">
      <text>
        <r>
          <rPr>
            <sz val="9"/>
            <color indexed="81"/>
            <rFont val="Tahoma"/>
            <family val="2"/>
          </rPr>
          <t>31/03/23 0:40.61 TimeTrial</t>
        </r>
      </text>
    </comment>
    <comment ref="F13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</t>
        </r>
      </text>
    </comment>
    <comment ref="G13" authorId="0" shapeId="0" xr:uid="{14D7F992-6F4A-4B7C-BE42-82FE7F387612}">
      <text>
        <r>
          <rPr>
            <sz val="9"/>
            <color indexed="81"/>
            <rFont val="Tahoma"/>
            <family val="2"/>
          </rPr>
          <t>04/10/24 1:59.08 ClubChampsLD (ST)</t>
        </r>
      </text>
    </comment>
    <comment ref="H13" authorId="0" shapeId="0" xr:uid="{28EF9E5F-2EA2-4B23-89C2-4557D28CBC39}">
      <text>
        <r>
          <rPr>
            <sz val="9"/>
            <color indexed="81"/>
            <rFont val="Tahoma"/>
            <family val="2"/>
          </rPr>
          <t>04/10/24 4:15.55 ClubChamps</t>
        </r>
      </text>
    </comment>
    <comment ref="I13" authorId="0" shapeId="0" xr:uid="{1C6C1DE6-7F80-4020-A434-E00ED6F249A9}">
      <text>
        <r>
          <rPr>
            <sz val="9"/>
            <color indexed="81"/>
            <rFont val="Tahoma"/>
            <family val="2"/>
          </rPr>
          <t>11/10/24 8:52.29 ClubChamps</t>
        </r>
      </text>
    </comment>
    <comment ref="L13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13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</t>
        </r>
      </text>
    </comment>
    <comment ref="P13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T13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E14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</t>
        </r>
      </text>
    </comment>
    <comment ref="L14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E15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15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</t>
        </r>
      </text>
    </comment>
    <comment ref="E16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</t>
        </r>
      </text>
    </comment>
    <comment ref="F16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</t>
        </r>
      </text>
    </comment>
    <comment ref="G16" authorId="0" shapeId="0" xr:uid="{FE31358F-9B22-4BF4-AC51-0869DBBECD19}">
      <text>
        <r>
          <rPr>
            <sz val="9"/>
            <color indexed="81"/>
            <rFont val="Tahoma"/>
            <family val="2"/>
          </rPr>
          <t>04/10/24 1:52.07 ClubChampsLD (ST)</t>
        </r>
      </text>
    </comment>
    <comment ref="H16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</t>
        </r>
      </text>
    </comment>
    <comment ref="I16" authorId="0" shapeId="0" xr:uid="{458D4CA2-1BF7-4F0E-A47C-2A95542D920E}">
      <text>
        <r>
          <rPr>
            <sz val="9"/>
            <color indexed="81"/>
            <rFont val="Tahoma"/>
            <family val="2"/>
          </rPr>
          <t>11/10/24 8:15.55 ClubChamps</t>
        </r>
      </text>
    </comment>
    <comment ref="L16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16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</t>
        </r>
      </text>
    </comment>
    <comment ref="Q16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</t>
        </r>
      </text>
    </comment>
    <comment ref="T16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E17" authorId="0" shapeId="0" xr:uid="{9639A1B5-EB58-4F12-AD35-64D65F8550B6}">
      <text>
        <r>
          <rPr>
            <sz val="8"/>
            <color indexed="81"/>
            <rFont val="Tahoma"/>
            <family val="2"/>
          </rPr>
          <t>13/11/21 0:32.22 ClubChamps
12/11/22 0:21.70 ClubChamps</t>
        </r>
      </text>
    </comment>
    <comment ref="F17" authorId="0" shapeId="0" xr:uid="{5EAFA556-7D1F-4E52-BC77-3D0417E6AABF}">
      <text>
        <r>
          <rPr>
            <sz val="8"/>
            <color indexed="81"/>
            <rFont val="Tahoma"/>
            <family val="2"/>
          </rPr>
          <t>10/09/21 1:30.85 ColourGala
13/11/21 1:09.89 ClubChamps
08/07/22 0:56.35 ColourGala
12/11/22 0:50.34 ClubChamps
04/12/22 0:49.02 NewmrktOpen
05/03/23 0:46.54 NewmrktOpen
11/03/23 0:44.98 JFLMildnhll
10/06/23 0:44.16 JFLWisbech
11/11/23 0:43.50 ClubChamps
09/03/24 0:39.42 NewmrktOpen</t>
        </r>
      </text>
    </comment>
    <comment ref="G17" authorId="0" shapeId="0" xr:uid="{3B8D11F8-97E2-4D83-A9B4-734CF4A2EAD3}">
      <text>
        <r>
          <rPr>
            <sz val="9"/>
            <color indexed="81"/>
            <rFont val="Tahoma"/>
            <family val="2"/>
          </rPr>
          <t>03/06/23 1:45.27 WestSuff
18/11/23 1:45.22 ClubChamps</t>
        </r>
      </text>
    </comment>
    <comment ref="H17" authorId="0" shapeId="0" xr:uid="{B03503AB-00D0-4A93-877E-DD44D0EBA93D}">
      <text>
        <r>
          <rPr>
            <sz val="8"/>
            <color indexed="81"/>
            <rFont val="Tahoma"/>
            <family val="2"/>
          </rPr>
          <t>13/10/23 3:38.08 ClubChamps</t>
        </r>
      </text>
    </comment>
    <comment ref="I17" authorId="0" shapeId="0" xr:uid="{5C159958-575B-4B3D-AF33-C58666AAC8F9}">
      <text>
        <r>
          <rPr>
            <sz val="8"/>
            <color indexed="81"/>
            <rFont val="Tahoma"/>
            <family val="2"/>
          </rPr>
          <t>22/10/23 8:13.84 ClubChampsLD (ST)</t>
        </r>
      </text>
    </comment>
    <comment ref="J17" authorId="0" shapeId="0" xr:uid="{BE2F5712-3F40-4382-BF55-5AAF22B4E46D}">
      <text>
        <r>
          <rPr>
            <sz val="8"/>
            <color indexed="81"/>
            <rFont val="Tahoma"/>
            <family val="2"/>
          </rPr>
          <t>22/10/23 16:22.98 ClubChamps</t>
        </r>
      </text>
    </comment>
    <comment ref="L17" authorId="0" shapeId="0" xr:uid="{4D5ABE20-10DE-49A3-9B50-19B17B4E9902}">
      <text>
        <r>
          <rPr>
            <sz val="8"/>
            <color indexed="81"/>
            <rFont val="Tahoma"/>
            <family val="2"/>
          </rPr>
          <t>20/11/21 0:34.12 ClubChamps
19/11/22 0:24.21 ClubChamps</t>
        </r>
      </text>
    </comment>
    <comment ref="M17" authorId="0" shapeId="0" xr:uid="{DAA08396-7750-48AE-808F-30513994AB37}">
      <text>
        <r>
          <rPr>
            <sz val="8"/>
            <color indexed="81"/>
            <rFont val="Tahoma"/>
            <family val="2"/>
          </rPr>
          <t>10/09/21 1:18.76 ColourGala
20/11/21 1:15.93 ClubChamps
08/07/22 0:58.66 ColourGala
19/11/22 0:53.18 ClubChamps
05/03/23 0:50.50 NewmrktOpen
03/06/23 0:49.22 WestSuff
24/06/23 0:47.89 SFLStIves
10/09/23 0:47.78 Nifty50s
18/11/23 0:46.13 ClubChamps
03/12/23 0:45.10 NewmrktOpen
28/01/24 0:43.92 SuffCounty</t>
        </r>
      </text>
    </comment>
    <comment ref="N17" authorId="0" shapeId="0" xr:uid="{53A55D02-E508-4B0D-A3C5-03DDC9F86D36}">
      <text>
        <r>
          <rPr>
            <sz val="8"/>
            <color indexed="81"/>
            <rFont val="Tahoma"/>
            <family val="2"/>
          </rPr>
          <t>04/03/23 1:47.15 NewmrktOpen
11/11/23 1:41.03 ClubChamps
09/03/24 1:36.80 NewmrktOpen</t>
        </r>
      </text>
    </comment>
    <comment ref="O17" authorId="0" shapeId="0" xr:uid="{0A0C1DA9-2344-48D2-922C-3A31619F0B0F}">
      <text>
        <r>
          <rPr>
            <sz val="8"/>
            <color indexed="81"/>
            <rFont val="Tahoma"/>
            <family val="2"/>
          </rPr>
          <t>22/09/23 3:38.99 ClubChamps</t>
        </r>
      </text>
    </comment>
    <comment ref="P17" authorId="0" shapeId="0" xr:uid="{C35F812D-F5D0-43C0-8164-B8B6173AA395}">
      <text>
        <r>
          <rPr>
            <sz val="8"/>
            <color indexed="81"/>
            <rFont val="Tahoma"/>
            <family val="2"/>
          </rPr>
          <t>13/11/21 0:40.36 ClubChamps</t>
        </r>
      </text>
    </comment>
    <comment ref="Q17" authorId="0" shapeId="0" xr:uid="{4048D806-0410-4A90-A6F7-EF114F806B1D}">
      <text>
        <r>
          <rPr>
            <sz val="8"/>
            <color indexed="81"/>
            <rFont val="Tahoma"/>
            <family val="2"/>
          </rPr>
          <t>08/07/22 1:23.00 ColourGala
19/11/22 1:08.37 ClubChamps
04/03/23 0:59.39 NewmrktOpen
01/07/23 0:58.72 JFLThetford
09/09/23 0:57.84 SFLNewmrkt
09/03/24 0:56.54 NewmrktOpen</t>
        </r>
      </text>
    </comment>
    <comment ref="R17" authorId="0" shapeId="0" xr:uid="{B130B927-D8C3-43FD-A9B7-FA40012FAF39}">
      <text>
        <r>
          <rPr>
            <sz val="8"/>
            <color indexed="81"/>
            <rFont val="Tahoma"/>
            <family val="2"/>
          </rPr>
          <t>03/06/23 2:15.38 WestSuff
29/09/23 2:09.18 ClubChampsLD (ST)
09/03/24 2:06.83 NewmrktOpen</t>
        </r>
      </text>
    </comment>
    <comment ref="S17" authorId="0" shapeId="0" xr:uid="{748286E6-330C-48EB-8170-3A9654115921}">
      <text>
        <r>
          <rPr>
            <sz val="8"/>
            <color indexed="81"/>
            <rFont val="Tahoma"/>
            <family val="2"/>
          </rPr>
          <t>29/09/23 4:25.48 ClubChamps</t>
        </r>
      </text>
    </comment>
    <comment ref="T17" authorId="0" shapeId="0" xr:uid="{F7798885-7789-4259-90B1-726DAB7E44F9}">
      <text>
        <r>
          <rPr>
            <sz val="8"/>
            <color indexed="81"/>
            <rFont val="Tahoma"/>
            <family val="2"/>
          </rPr>
          <t>08/07/22 0:31.09 ColourGala
19/11/22 0:29.62 ClubChamps
11/03/23 0:27.41 JFLMildnhll
10/06/23 0:25.19 JFLWisbech</t>
        </r>
      </text>
    </comment>
    <comment ref="U17" authorId="0" shapeId="0" xr:uid="{4FFA23F9-40CF-4E9A-A804-F5621348BC48}">
      <text>
        <r>
          <rPr>
            <sz val="8"/>
            <color indexed="81"/>
            <rFont val="Tahoma"/>
            <family val="2"/>
          </rPr>
          <t>19/05/23 0:57.40 ColourGala</t>
        </r>
      </text>
    </comment>
    <comment ref="X17" authorId="0" shapeId="0" xr:uid="{C9457218-3057-4BD7-ABD1-67DCD7141DF0}">
      <text>
        <r>
          <rPr>
            <sz val="8"/>
            <color indexed="81"/>
            <rFont val="Tahoma"/>
            <family val="2"/>
          </rPr>
          <t>20/11/22 2:14.91 ClubChamps
24/06/23 1:55.69 SFLStIves
19/11/23 1:46.62 ClubChamps
27/01/24 1:42.58 SuffCounty</t>
        </r>
      </text>
    </comment>
    <comment ref="Y17" authorId="0" shapeId="0" xr:uid="{5DCAF41D-3C81-43B7-B120-1148BF37CEE6}">
      <text>
        <r>
          <rPr>
            <sz val="9"/>
            <color indexed="81"/>
            <rFont val="Tahoma"/>
            <family val="2"/>
          </rPr>
          <t>19/11/23 4:01.93 ClubChamps</t>
        </r>
      </text>
    </comment>
    <comment ref="F18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</t>
        </r>
      </text>
    </comment>
    <comment ref="G18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</t>
        </r>
      </text>
    </comment>
    <comment ref="H18" authorId="0" shapeId="0" xr:uid="{8D476A49-522E-4B22-9E03-40367F9E9B47}">
      <text>
        <r>
          <rPr>
            <sz val="9"/>
            <color indexed="81"/>
            <rFont val="Tahoma"/>
            <family val="2"/>
          </rPr>
          <t>04/10/24 3:23.43 ClubChamps</t>
        </r>
      </text>
    </comment>
    <comment ref="I18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18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</t>
        </r>
      </text>
    </comment>
    <comment ref="E19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19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</t>
        </r>
      </text>
    </comment>
    <comment ref="G19" authorId="0" shapeId="0" xr:uid="{FC22F1AA-AA89-472C-A524-959629AD1E92}">
      <text>
        <r>
          <rPr>
            <sz val="9"/>
            <color indexed="81"/>
            <rFont val="Tahoma"/>
            <family val="2"/>
          </rPr>
          <t>18/11/23 1:57.44 ClubChamps
04/10/24 1:54.18 ClubChampsLD (ST)</t>
        </r>
      </text>
    </comment>
    <comment ref="H19" authorId="0" shapeId="0" xr:uid="{F031F9A0-2AEB-497C-9F4A-A6DE37CE9CEA}">
      <text>
        <r>
          <rPr>
            <sz val="9"/>
            <color indexed="81"/>
            <rFont val="Tahoma"/>
            <family val="2"/>
          </rPr>
          <t>04/10/24 3:57.79 ClubChamps</t>
        </r>
      </text>
    </comment>
    <comment ref="M19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</t>
        </r>
      </text>
    </comment>
    <comment ref="F20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</t>
        </r>
      </text>
    </comment>
    <comment ref="G20" authorId="0" shapeId="0" xr:uid="{F1E2D3DF-50F3-42C8-951B-BCA2D65064C9}">
      <text>
        <r>
          <rPr>
            <sz val="9"/>
            <color indexed="81"/>
            <rFont val="Tahoma"/>
            <family val="2"/>
          </rPr>
          <t>18/11/23 1:42.63 ClubChamps</t>
        </r>
      </text>
    </comment>
    <comment ref="H20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</t>
        </r>
      </text>
    </comment>
    <comment ref="M20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</t>
        </r>
      </text>
    </comment>
    <comment ref="N20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</t>
        </r>
      </text>
    </comment>
    <comment ref="Q20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20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20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</t>
        </r>
      </text>
    </comment>
    <comment ref="X20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21" authorId="0" shapeId="0" xr:uid="{58D6C0BF-1C71-432B-8074-FB5A2C59A24C}">
      <text>
        <r>
          <rPr>
            <sz val="9"/>
            <color indexed="81"/>
            <rFont val="Tahoma"/>
            <family val="2"/>
          </rPr>
          <t>19/11/23 0:21.78 ClubChamps</t>
        </r>
      </text>
    </comment>
    <comment ref="F21" authorId="0" shapeId="0" xr:uid="{0E50BF0B-17E0-407F-B530-1635CA9599EA}">
      <text>
        <r>
          <rPr>
            <sz val="8"/>
            <color indexed="81"/>
            <rFont val="Tahoma"/>
            <family val="2"/>
          </rPr>
          <t>11/11/23 0:48.34 ClubChamps</t>
        </r>
      </text>
    </comment>
    <comment ref="G21" authorId="0" shapeId="0" xr:uid="{DA83876D-BE0E-4E47-8205-E5CAAC153885}">
      <text>
        <r>
          <rPr>
            <sz val="9"/>
            <color indexed="81"/>
            <rFont val="Tahoma"/>
            <family val="2"/>
          </rPr>
          <t>18/11/23 1:48.36 ClubChamps</t>
        </r>
      </text>
    </comment>
    <comment ref="M21" authorId="0" shapeId="0" xr:uid="{F5B958A5-35B7-4436-86EE-EA51FBEE2EE2}">
      <text>
        <r>
          <rPr>
            <sz val="9"/>
            <color indexed="81"/>
            <rFont val="Tahoma"/>
            <family val="2"/>
          </rPr>
          <t>18/11/23 0:58.17 ClubChamps</t>
        </r>
      </text>
    </comment>
    <comment ref="N21" authorId="0" shapeId="0" xr:uid="{B02121F4-78C9-408A-B34C-950993165F8A}">
      <text>
        <r>
          <rPr>
            <sz val="8"/>
            <color indexed="81"/>
            <rFont val="Tahoma"/>
            <family val="2"/>
          </rPr>
          <t>11/11/23 2:06.61 ClubChamps</t>
        </r>
      </text>
    </comment>
    <comment ref="Q21" authorId="0" shapeId="0" xr:uid="{FD25872E-0146-41B6-8373-0F3A35355C0E}">
      <text>
        <r>
          <rPr>
            <sz val="9"/>
            <color indexed="81"/>
            <rFont val="Tahoma"/>
            <family val="2"/>
          </rPr>
          <t>18/11/23 1:15.46 ClubChamps</t>
        </r>
      </text>
    </comment>
    <comment ref="U21" authorId="0" shapeId="0" xr:uid="{C4C2B685-44F7-496D-A25A-148D8C7D62A5}">
      <text>
        <r>
          <rPr>
            <sz val="8"/>
            <color indexed="81"/>
            <rFont val="Tahoma"/>
            <family val="2"/>
          </rPr>
          <t>11/11/23 1:10.79 ClubChamps</t>
        </r>
      </text>
    </comment>
    <comment ref="X21" authorId="0" shapeId="0" xr:uid="{6DB8D65E-E2A1-41D0-B68B-04622C6B50DE}">
      <text>
        <r>
          <rPr>
            <sz val="9"/>
            <color indexed="81"/>
            <rFont val="Tahoma"/>
            <family val="2"/>
          </rPr>
          <t>19/11/23 2:13.04 ClubChamps</t>
        </r>
      </text>
    </comment>
    <comment ref="Y21" authorId="0" shapeId="0" xr:uid="{9E786F33-4F70-4B2A-A8B6-2D62AFDD5E99}">
      <text>
        <r>
          <rPr>
            <sz val="9"/>
            <color indexed="81"/>
            <rFont val="Tahoma"/>
            <family val="2"/>
          </rPr>
          <t>19/11/23 4:28.78 ClubChamps</t>
        </r>
      </text>
    </comment>
    <comment ref="E22" authorId="0" shapeId="0" xr:uid="{DB33ABCC-994B-4C46-A9CC-4B8D9F0AF303}">
      <text>
        <r>
          <rPr>
            <sz val="8"/>
            <color indexed="81"/>
            <rFont val="Tahoma"/>
            <family val="2"/>
          </rPr>
          <t>20/11/22 0:21.56 ClubChamps</t>
        </r>
      </text>
    </comment>
    <comment ref="F22" authorId="0" shapeId="0" xr:uid="{5D738C60-2D9E-4687-82F4-8330F7392A93}">
      <text>
        <r>
          <rPr>
            <sz val="8"/>
            <color indexed="81"/>
            <rFont val="Tahoma"/>
            <family val="2"/>
          </rPr>
          <t>12/03/22 0:53.26 JFLMildnhll
14/05/22 0:50.87 JFLStIves
09/07/22 0:48.91 JFLHunting
12/11/22 0:46.43 ClubChamps
05/03/23 0:42.35 NewmrktOpen
13/05/23 0:42.25 JFLMildnhll
24/06/23 0:41.47 SFLStIves</t>
        </r>
      </text>
    </comment>
    <comment ref="G22" authorId="0" shapeId="0" xr:uid="{DF1FED9E-A3CC-4322-85F3-DC19CE713122}">
      <text>
        <r>
          <rPr>
            <sz val="9"/>
            <color indexed="81"/>
            <rFont val="Tahoma"/>
            <family val="2"/>
          </rPr>
          <t>03/06/23 1:35.64 WestSuff
18/11/23 1:32.59 ClubChamps</t>
        </r>
      </text>
    </comment>
    <comment ref="H22" authorId="0" shapeId="0" xr:uid="{C364C3C7-26A9-4E46-BD2F-E5DA0AC46AD5}">
      <text>
        <r>
          <rPr>
            <sz val="8"/>
            <color indexed="81"/>
            <rFont val="Tahoma"/>
            <family val="2"/>
          </rPr>
          <t>13/10/23 3:30.47 ClubChamps</t>
        </r>
      </text>
    </comment>
    <comment ref="I22" authorId="0" shapeId="0" xr:uid="{BF7AC086-C798-494E-A15C-633D68C05DE8}">
      <text>
        <r>
          <rPr>
            <sz val="8"/>
            <color indexed="81"/>
            <rFont val="Tahoma"/>
            <family val="2"/>
          </rPr>
          <t>20/10/23 7:30.14 ClubChamps</t>
        </r>
      </text>
    </comment>
    <comment ref="J22" authorId="0" shapeId="0" xr:uid="{482A8BCD-B0D0-4E44-8957-1A51AC4ADF37}">
      <text>
        <r>
          <rPr>
            <sz val="8"/>
            <color indexed="81"/>
            <rFont val="Tahoma"/>
            <family val="2"/>
          </rPr>
          <t>22/10/23 14:33.11 ClubChamps</t>
        </r>
      </text>
    </comment>
    <comment ref="M22" authorId="0" shapeId="0" xr:uid="{3C514070-FCD4-40F7-B9DD-8E5C131293E9}">
      <text>
        <r>
          <rPr>
            <sz val="8"/>
            <color indexed="81"/>
            <rFont val="Tahoma"/>
            <family val="2"/>
          </rPr>
          <t>12/03/22 1:01.83 JFLMildnhll
14/05/22 0:55.39 JFLStIves
19/11/22 0:50.54 ClubChamps
05/03/23 0:49.21 NewmrktOpen
24/03/23 0:48.09 Cambridge
10/09/23 0:47.89 Nifty50s
18/11/23 0:47.83 ClubChamps</t>
        </r>
      </text>
    </comment>
    <comment ref="N22" authorId="0" shapeId="0" xr:uid="{8621D889-D3FB-4451-A91F-9936A55A15D3}">
      <text>
        <r>
          <rPr>
            <sz val="9"/>
            <color indexed="81"/>
            <rFont val="Tahoma"/>
            <family val="2"/>
          </rPr>
          <t>04/06/23 1:43.01 WestSuff</t>
        </r>
      </text>
    </comment>
    <comment ref="O22" authorId="0" shapeId="0" xr:uid="{D8E65212-79D5-42C6-8A14-891CD4D7346D}">
      <text>
        <r>
          <rPr>
            <sz val="8"/>
            <color indexed="81"/>
            <rFont val="Tahoma"/>
            <family val="2"/>
          </rPr>
          <t>22/09/23 3:42.62 ClubChamps</t>
        </r>
      </text>
    </comment>
    <comment ref="Q22" authorId="0" shapeId="0" xr:uid="{4CEB733F-19EF-4484-A260-F0FC905F260D}">
      <text>
        <r>
          <rPr>
            <sz val="8"/>
            <color indexed="81"/>
            <rFont val="Tahoma"/>
            <family val="2"/>
          </rPr>
          <t>08/07/22 1:18.26 ColourGala
09/07/22 1:14.08 JFLHunting
19/11/22 1:03.05 ClubChamps
13/05/23 0:52.65 JFLMildnhll</t>
        </r>
      </text>
    </comment>
    <comment ref="T22" authorId="0" shapeId="0" xr:uid="{8EF8DC49-92F8-4F1A-88ED-9903C84FF32A}">
      <text>
        <r>
          <rPr>
            <sz val="8"/>
            <color indexed="81"/>
            <rFont val="Tahoma"/>
            <family val="2"/>
          </rPr>
          <t>12/03/22 0:29.63 JFLMildnhll
14/05/22 0:25.97 JFLStIves
08/07/22 0:25.94 ColourGala
09/07/22 0:24.94 JFLHunting</t>
        </r>
      </text>
    </comment>
    <comment ref="U22" authorId="0" shapeId="0" xr:uid="{5ECF23C7-F071-465E-9A43-A1D495DE4639}">
      <text>
        <r>
          <rPr>
            <sz val="8"/>
            <color indexed="81"/>
            <rFont val="Tahoma"/>
            <family val="2"/>
          </rPr>
          <t>12/11/22 0:53.85 ClubChamps
18/12/22 0:52.32 StwmrktOpen
21/01/23 0:48.98 SuffCounty
05/03/23 0:48.59 NewmrktOpen
25/03/23 0:46.37 Cambridge
13/05/23 0:45.14 JFLMildnhll
17/06/23 0:44.75 DaveRobinson</t>
        </r>
      </text>
    </comment>
    <comment ref="V22" authorId="0" shapeId="0" xr:uid="{9807EE15-C823-40D1-8444-AF97653A48E5}">
      <text>
        <r>
          <rPr>
            <sz val="8"/>
            <color indexed="81"/>
            <rFont val="Tahoma"/>
            <family val="2"/>
          </rPr>
          <t>15/09/23 1:59.76 ClubChampsLD (ST)
18/11/23 1:54.88 ClubChamps</t>
        </r>
      </text>
    </comment>
    <comment ref="W22" authorId="0" shapeId="0" xr:uid="{A329B777-A918-4891-823E-FAD45A0C317B}">
      <text>
        <r>
          <rPr>
            <sz val="8"/>
            <color indexed="81"/>
            <rFont val="Tahoma"/>
            <family val="2"/>
          </rPr>
          <t>15/09/23 4:22.98 ClubChamps
11/12/23 4:19.86 TimeTrial</t>
        </r>
      </text>
    </comment>
    <comment ref="X22" authorId="0" shapeId="0" xr:uid="{7E20F020-C12B-4D24-BCAD-E15A1C2B88C1}">
      <text>
        <r>
          <rPr>
            <sz val="8"/>
            <color indexed="81"/>
            <rFont val="Tahoma"/>
            <family val="2"/>
          </rPr>
          <t>20/11/22 1:59.85 ClubChamps
05/03/23 1:45.45 NewmrktOpen</t>
        </r>
      </text>
    </comment>
    <comment ref="Y22" authorId="0" shapeId="0" xr:uid="{A38CECA7-3669-4CCA-B7BE-E5562FFA0335}">
      <text>
        <r>
          <rPr>
            <sz val="9"/>
            <color indexed="81"/>
            <rFont val="Tahoma"/>
            <family val="2"/>
          </rPr>
          <t>19/11/23 3:44.33 ClubChamps</t>
        </r>
      </text>
    </comment>
    <comment ref="E23" authorId="0" shapeId="0" xr:uid="{7CA2B0C6-363F-41A0-A01B-450FEBC95534}">
      <text>
        <r>
          <rPr>
            <sz val="9"/>
            <color indexed="81"/>
            <rFont val="Tahoma"/>
            <family val="2"/>
          </rPr>
          <t>19/11/23 0:19.13 ClubChamps</t>
        </r>
      </text>
    </comment>
    <comment ref="F23" authorId="0" shapeId="0" xr:uid="{304BF56B-88CC-49B6-A751-B5B49AC2B019}">
      <text>
        <r>
          <rPr>
            <sz val="8"/>
            <color indexed="81"/>
            <rFont val="Tahoma"/>
            <family val="2"/>
          </rPr>
          <t>08/07/22 0:50.73 ColourGala
19/05/23 0:46.10 ColourGala
10/09/23 0:45.49 Nifty50s
03/12/23 0:40.40 NewmrktOpen
09/03/24 0:40.22 NewmrktOpen
06/07/24 0:36.88 JFLThetford</t>
        </r>
      </text>
    </comment>
    <comment ref="G23" authorId="0" shapeId="0" xr:uid="{4A6DAD86-BB01-4608-996B-D3315B1AC916}">
      <text>
        <r>
          <rPr>
            <sz val="8"/>
            <color indexed="81"/>
            <rFont val="Tahoma"/>
            <family val="2"/>
          </rPr>
          <t>13/10/23 1:42.94 ClubChampsLD (ST)
18/11/23 1:42.60 ClubChamps
03/12/23 1:34.56 NewmrktOpen
10/03/24 1:27.77 NewmrktOpen</t>
        </r>
      </text>
    </comment>
    <comment ref="H23" authorId="0" shapeId="0" xr:uid="{0A844E83-D865-4FE2-8842-88449C9895A5}">
      <text>
        <r>
          <rPr>
            <sz val="8"/>
            <color indexed="81"/>
            <rFont val="Tahoma"/>
            <family val="2"/>
          </rPr>
          <t>13/10/23 3:37.07 ClubChamps
22/06/24 3:35.34 WestSuff</t>
        </r>
      </text>
    </comment>
    <comment ref="M23" authorId="0" shapeId="0" xr:uid="{DE729EA5-6615-4FEC-A102-2762E256EA50}">
      <text>
        <r>
          <rPr>
            <sz val="8"/>
            <color indexed="81"/>
            <rFont val="Tahoma"/>
            <family val="2"/>
          </rPr>
          <t>08/07/22 0:54.91 ColourGala
31/03/23 0:53.64 TimeTrial
10/09/23 0:52.10 Nifty50s
18/11/23 0:49.81 ClubChamps
10/03/24 0:47.29 NewmrktOpen
06/07/24 0:47.28 JFLThetford</t>
        </r>
      </text>
    </comment>
    <comment ref="Q23" authorId="0" shapeId="0" xr:uid="{4FA30838-CE4B-4EAE-9E04-B59412E137ED}">
      <text>
        <r>
          <rPr>
            <sz val="8"/>
            <color indexed="81"/>
            <rFont val="Tahoma"/>
            <family val="2"/>
          </rPr>
          <t>08/07/22 1:15.90 ColourGala
31/03/23 1:13.14 TimeTrial
19/05/23 1:07.60 ColourGala
18/11/23 1:01.61 ClubChamps
09/03/24 0:56.74 NewmrktOpen</t>
        </r>
      </text>
    </comment>
    <comment ref="T23" authorId="0" shapeId="0" xr:uid="{793FC769-B982-4818-AFD6-AE065942B6E3}">
      <text>
        <r>
          <rPr>
            <sz val="8"/>
            <color indexed="81"/>
            <rFont val="Tahoma"/>
            <family val="2"/>
          </rPr>
          <t>08/07/22 0:34.29 ColourGala
19/05/23 0:28.77 ColourGala</t>
        </r>
      </text>
    </comment>
    <comment ref="X23" authorId="0" shapeId="0" xr:uid="{C8401A42-CFB3-4910-BF70-E2B908D79167}">
      <text>
        <r>
          <rPr>
            <sz val="9"/>
            <color indexed="81"/>
            <rFont val="Tahoma"/>
            <family val="2"/>
          </rPr>
          <t>19/11/23 1:50.48 ClubChamps</t>
        </r>
      </text>
    </comment>
    <comment ref="E24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24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</t>
        </r>
      </text>
    </comment>
    <comment ref="G24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</t>
        </r>
      </text>
    </comment>
    <comment ref="H24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</t>
        </r>
      </text>
    </comment>
    <comment ref="I24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24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24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</t>
        </r>
      </text>
    </comment>
    <comment ref="N24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</t>
        </r>
      </text>
    </comment>
    <comment ref="O24" authorId="0" shapeId="0" xr:uid="{B051952B-2A8B-49C0-AE0B-5F46F3921292}">
      <text>
        <r>
          <rPr>
            <sz val="9"/>
            <color indexed="81"/>
            <rFont val="Tahoma"/>
            <family val="2"/>
          </rPr>
          <t>20/09/24 3:40.53 ClubChamps</t>
        </r>
      </text>
    </comment>
    <comment ref="Q24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</t>
        </r>
      </text>
    </comment>
    <comment ref="R24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</t>
        </r>
      </text>
    </comment>
    <comment ref="S24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</t>
        </r>
      </text>
    </comment>
    <comment ref="T24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24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</t>
        </r>
      </text>
    </comment>
    <comment ref="V24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</t>
        </r>
      </text>
    </comment>
    <comment ref="X24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</t>
        </r>
      </text>
    </comment>
    <comment ref="Y24" authorId="0" shapeId="0" xr:uid="{41A6B289-D968-4418-A963-474C4E87679B}">
      <text>
        <r>
          <rPr>
            <sz val="9"/>
            <color indexed="81"/>
            <rFont val="Tahoma"/>
            <family val="2"/>
          </rPr>
          <t>19/11/23 4:29.32 ClubChamps</t>
        </r>
      </text>
    </comment>
    <comment ref="Z24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</t>
        </r>
      </text>
    </comment>
    <comment ref="E25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25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</t>
        </r>
      </text>
    </comment>
    <comment ref="G25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</t>
        </r>
      </text>
    </comment>
    <comment ref="H25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</t>
        </r>
      </text>
    </comment>
    <comment ref="I25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25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25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25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</t>
        </r>
      </text>
    </comment>
    <comment ref="Q25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</t>
        </r>
      </text>
    </comment>
    <comment ref="R25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</t>
        </r>
      </text>
    </comment>
    <comment ref="S25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25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25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</t>
        </r>
      </text>
    </comment>
    <comment ref="X25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</t>
        </r>
      </text>
    </comment>
    <comment ref="Y25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26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</t>
        </r>
      </text>
    </comment>
    <comment ref="G26" authorId="0" shapeId="0" xr:uid="{8A2E412C-E499-4878-9B13-9D41E1592A08}">
      <text>
        <r>
          <rPr>
            <sz val="9"/>
            <color indexed="81"/>
            <rFont val="Tahoma"/>
            <family val="2"/>
          </rPr>
          <t>04/10/24 1:36.19 ClubChampsLD (ST)</t>
        </r>
      </text>
    </comment>
    <comment ref="H26" authorId="0" shapeId="0" xr:uid="{4D31429F-3DA7-4A8C-B004-E68BFD2CC757}">
      <text>
        <r>
          <rPr>
            <sz val="9"/>
            <color indexed="81"/>
            <rFont val="Tahoma"/>
            <family val="2"/>
          </rPr>
          <t>04/10/24 3:32.90 ClubChamps</t>
        </r>
      </text>
    </comment>
    <comment ref="I26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26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</t>
        </r>
      </text>
    </comment>
    <comment ref="F27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</t>
        </r>
      </text>
    </comment>
    <comment ref="G27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27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27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</t>
        </r>
      </text>
    </comment>
    <comment ref="N27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27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27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27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27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28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28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</t>
        </r>
      </text>
    </comment>
    <comment ref="G28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</t>
        </r>
      </text>
    </comment>
    <comment ref="H28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</t>
        </r>
      </text>
    </comment>
    <comment ref="I28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28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28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28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28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</t>
        </r>
      </text>
    </comment>
    <comment ref="N28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</t>
        </r>
      </text>
    </comment>
    <comment ref="O28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</t>
        </r>
      </text>
    </comment>
    <comment ref="Q28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</t>
        </r>
      </text>
    </comment>
    <comment ref="R28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</t>
        </r>
      </text>
    </comment>
    <comment ref="S28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</t>
        </r>
      </text>
    </comment>
    <comment ref="T28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28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</t>
        </r>
      </text>
    </comment>
    <comment ref="V28" authorId="0" shapeId="0" xr:uid="{C8AC0C1A-F3C0-4848-B078-5C642067A0C5}">
      <text>
        <r>
          <rPr>
            <sz val="9"/>
            <color indexed="81"/>
            <rFont val="Tahoma"/>
            <family val="2"/>
          </rPr>
          <t>18/11/23 1:56.76 ClubChamps</t>
        </r>
      </text>
    </comment>
    <comment ref="X28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</t>
        </r>
      </text>
    </comment>
    <comment ref="Y28" authorId="0" shapeId="0" xr:uid="{EF92AA97-5081-4C64-9793-5D6F68304AA9}">
      <text>
        <r>
          <rPr>
            <sz val="9"/>
            <color indexed="81"/>
            <rFont val="Tahoma"/>
            <family val="2"/>
          </rPr>
          <t>19/11/23 3:29.33 ClubChamps</t>
        </r>
      </text>
    </comment>
    <comment ref="M29" authorId="0" shapeId="0" xr:uid="{B8EC077F-DCEB-4444-B98B-355ED6D3FEA2}">
      <text>
        <r>
          <rPr>
            <sz val="9"/>
            <color indexed="81"/>
            <rFont val="Tahoma"/>
            <family val="2"/>
          </rPr>
          <t>18/11/23 0:58.89 ClubChamps</t>
        </r>
      </text>
    </comment>
    <comment ref="N29" authorId="0" shapeId="0" xr:uid="{4F7D41AC-80A5-4425-BD59-B3DE55D8B560}">
      <text>
        <r>
          <rPr>
            <sz val="8"/>
            <color indexed="81"/>
            <rFont val="Tahoma"/>
            <family val="2"/>
          </rPr>
          <t>11/11/23 2:15.01 ClubChamps</t>
        </r>
      </text>
    </comment>
    <comment ref="E30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0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</t>
        </r>
      </text>
    </comment>
    <comment ref="G30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</t>
        </r>
      </text>
    </comment>
    <comment ref="H30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0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</t>
        </r>
      </text>
    </comment>
    <comment ref="J30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</t>
        </r>
      </text>
    </comment>
    <comment ref="K30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</t>
        </r>
      </text>
    </comment>
    <comment ref="L30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0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</t>
        </r>
      </text>
    </comment>
    <comment ref="N30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</t>
        </r>
      </text>
    </comment>
    <comment ref="O30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0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</t>
        </r>
      </text>
    </comment>
    <comment ref="U30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</t>
        </r>
      </text>
    </comment>
    <comment ref="V30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0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0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</t>
        </r>
      </text>
    </comment>
    <comment ref="Y30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</t>
        </r>
      </text>
    </comment>
    <comment ref="Z30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1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</t>
        </r>
      </text>
    </comment>
    <comment ref="G31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</t>
        </r>
      </text>
    </comment>
    <comment ref="H31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1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1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</t>
        </r>
      </text>
    </comment>
    <comment ref="K31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1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</t>
        </r>
      </text>
    </comment>
    <comment ref="N31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</t>
        </r>
      </text>
    </comment>
    <comment ref="O31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1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</t>
        </r>
      </text>
    </comment>
    <comment ref="R31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</t>
        </r>
      </text>
    </comment>
    <comment ref="S31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</t>
        </r>
      </text>
    </comment>
    <comment ref="U31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</t>
        </r>
      </text>
    </comment>
    <comment ref="V31" authorId="0" shapeId="0" xr:uid="{7388CA3F-5826-4422-BF56-86125741F986}">
      <text>
        <r>
          <rPr>
            <sz val="9"/>
            <color indexed="81"/>
            <rFont val="Tahoma"/>
            <family val="2"/>
          </rPr>
          <t>18/11/23 1:22.02 ClubChamps</t>
        </r>
      </text>
    </comment>
    <comment ref="X31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</t>
        </r>
      </text>
    </comment>
    <comment ref="Y31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</t>
        </r>
      </text>
    </comment>
    <comment ref="Z31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F32" authorId="0" shapeId="0" xr:uid="{2B66D05C-BD68-4B98-8EB2-12D47EF093A1}">
      <text>
        <r>
          <rPr>
            <sz val="9"/>
            <color indexed="81"/>
            <rFont val="Tahoma"/>
            <family val="2"/>
          </rPr>
          <t>04/10/24 0:42.93 ClubChampsLD (ST)</t>
        </r>
      </text>
    </comment>
    <comment ref="G32" authorId="0" shapeId="0" xr:uid="{C203C4F5-3F06-458D-9F3F-D86337955885}">
      <text>
        <r>
          <rPr>
            <sz val="9"/>
            <color indexed="81"/>
            <rFont val="Tahoma"/>
            <family val="2"/>
          </rPr>
          <t>04/10/24 1:33.17 ClubChampsLD (ST)</t>
        </r>
      </text>
    </comment>
    <comment ref="H32" authorId="0" shapeId="0" xr:uid="{6EDF3C8D-DFD6-4898-98C8-4F81B7BDD5E2}">
      <text>
        <r>
          <rPr>
            <sz val="9"/>
            <color indexed="81"/>
            <rFont val="Tahoma"/>
            <family val="2"/>
          </rPr>
          <t>04/10/24 3:23.04 ClubChamps</t>
        </r>
      </text>
    </comment>
    <comment ref="E33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33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33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33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33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33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33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33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33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33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</t>
        </r>
      </text>
    </comment>
    <comment ref="O33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33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</t>
        </r>
      </text>
    </comment>
    <comment ref="R33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</t>
        </r>
      </text>
    </comment>
    <comment ref="S33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33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33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33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33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33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33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33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34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34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</t>
        </r>
      </text>
    </comment>
    <comment ref="G34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</t>
        </r>
      </text>
    </comment>
    <comment ref="H34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34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34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34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34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34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</t>
        </r>
      </text>
    </comment>
    <comment ref="N34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</t>
        </r>
      </text>
    </comment>
    <comment ref="O34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34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34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</t>
        </r>
      </text>
    </comment>
    <comment ref="R34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</t>
        </r>
      </text>
    </comment>
    <comment ref="S34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34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34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</t>
        </r>
      </text>
    </comment>
    <comment ref="V34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</t>
        </r>
      </text>
    </comment>
    <comment ref="W34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34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</t>
        </r>
      </text>
    </comment>
    <comment ref="Y34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</t>
        </r>
      </text>
    </comment>
    <comment ref="Z34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35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</t>
        </r>
      </text>
    </comment>
    <comment ref="G35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</t>
        </r>
      </text>
    </comment>
    <comment ref="H35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35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35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</t>
        </r>
      </text>
    </comment>
    <comment ref="N35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</t>
        </r>
      </text>
    </comment>
    <comment ref="O35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35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</t>
        </r>
      </text>
    </comment>
    <comment ref="R35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</t>
        </r>
      </text>
    </comment>
    <comment ref="S35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35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</t>
        </r>
      </text>
    </comment>
    <comment ref="X35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</t>
        </r>
      </text>
    </comment>
    <comment ref="G36" authorId="0" shapeId="0" xr:uid="{25AB8996-7313-43AC-9EF0-7965DF1C4D35}">
      <text>
        <r>
          <rPr>
            <sz val="8"/>
            <color indexed="81"/>
            <rFont val="Tahoma"/>
            <family val="2"/>
          </rPr>
          <t>22/05/24 1:03.85 TimeTrial</t>
        </r>
      </text>
    </comment>
    <comment ref="G37" authorId="0" shapeId="0" xr:uid="{FB337240-1DD5-4A2F-B2DD-BC8CD9DEB194}">
      <text>
        <r>
          <rPr>
            <sz val="8"/>
            <color indexed="81"/>
            <rFont val="Tahoma"/>
            <family val="2"/>
          </rPr>
          <t>18/02/24 0:51.74 SuffMasters</t>
        </r>
      </text>
    </comment>
    <comment ref="E38" authorId="0" shapeId="0" xr:uid="{5E9F44E4-3430-4F7C-9693-92AF4699D202}">
      <text>
        <r>
          <rPr>
            <sz val="8"/>
            <color indexed="81"/>
            <rFont val="Tahoma"/>
            <family val="2"/>
          </rPr>
          <t>31/12/11 0:14.00 Before 2012</t>
        </r>
      </text>
    </comment>
    <comment ref="F38" authorId="0" shapeId="0" xr:uid="{A46925E8-411F-49CD-8FB1-B36E44B89782}">
      <text>
        <r>
          <rPr>
            <sz val="8"/>
            <color indexed="81"/>
            <rFont val="Tahoma"/>
            <family val="2"/>
          </rPr>
          <t>31/12/11 0:31.50 Before 2012
18/11/12 0:32.16 ClubChamps
18/05/13 0:31.99 NorfMasters
17/11/13 0:32.00 ClubChamps
16/11/14 0:32.31 ClubChamps
22/11/15 0:32.24 ClubChamps
20/11/16 0:33.02 ClubChamps
19/11/17 0:34.19 ClubChamps
18/11/18 0:33.66 ClubChamps
20/05/24 0:39.02 TimeTrial (ST)</t>
        </r>
      </text>
    </comment>
    <comment ref="G38" authorId="0" shapeId="0" xr:uid="{32D0E343-07D3-4624-B977-D0B32286338C}">
      <text>
        <r>
          <rPr>
            <sz val="8"/>
            <color indexed="81"/>
            <rFont val="Tahoma"/>
            <family val="2"/>
          </rPr>
          <t>31/12/11 1:07.67 Before 2012
17/02/13 1:10.60 SudMasters
05/10/13 1:11.48 ERMasters
19/09/15 1:12.58 SFLWhttlsy
20/05/24 1:21.60 TimeTrial</t>
        </r>
      </text>
    </comment>
    <comment ref="H38" authorId="1" shapeId="0" xr:uid="{21700CCE-09AD-49F5-A5E1-74765C1C123B}">
      <text>
        <r>
          <rPr>
            <sz val="8"/>
            <color indexed="81"/>
            <rFont val="Tahoma"/>
            <family val="2"/>
          </rPr>
          <t>15/08/08 2:37.08 TimeTrial</t>
        </r>
      </text>
    </comment>
    <comment ref="I38" authorId="0" shapeId="0" xr:uid="{B6C463E9-A9DD-4BFD-98C9-D3B62634B80E}">
      <text>
        <r>
          <rPr>
            <sz val="8"/>
            <color indexed="81"/>
            <rFont val="Tahoma"/>
            <family val="2"/>
          </rPr>
          <t>31/12/11 5:28.68 Before 2012</t>
        </r>
      </text>
    </comment>
    <comment ref="J38" authorId="0" shapeId="0" xr:uid="{4ED3392E-BD26-452E-AB0C-15FE3D10CEA4}">
      <text>
        <r>
          <rPr>
            <sz val="8"/>
            <color indexed="81"/>
            <rFont val="Tahoma"/>
            <family val="2"/>
          </rPr>
          <t>31/12/11 11:43.57 Before 2012</t>
        </r>
      </text>
    </comment>
    <comment ref="K38" authorId="0" shapeId="0" xr:uid="{8195B646-3B6D-4565-ACAF-9759B5E9A8E6}">
      <text>
        <r>
          <rPr>
            <sz val="8"/>
            <color indexed="81"/>
            <rFont val="Tahoma"/>
            <family val="2"/>
          </rPr>
          <t>31/12/11 21:55.06 Before 2012</t>
        </r>
      </text>
    </comment>
    <comment ref="M38" authorId="0" shapeId="0" xr:uid="{79653110-2DD9-4C37-BA9C-795114AE6A02}">
      <text>
        <r>
          <rPr>
            <sz val="8"/>
            <color indexed="81"/>
            <rFont val="Tahoma"/>
            <family val="2"/>
          </rPr>
          <t>17/02/13 0:40.60 SudMasters
18/05/13 0:41.39 NorfMasters
15/02/15 0:41.65 SudMasters</t>
        </r>
      </text>
    </comment>
    <comment ref="N38" authorId="0" shapeId="0" xr:uid="{C6BE4468-37C9-4118-A13B-8018DD5740AC}">
      <text>
        <r>
          <rPr>
            <sz val="8"/>
            <color indexed="81"/>
            <rFont val="Tahoma"/>
            <family val="2"/>
          </rPr>
          <t>31/12/11 1:23.89 Before 2012
17/02/13 1:31.80 SudMasters
19/09/15 1:30.53 SFLWhttlsy</t>
        </r>
      </text>
    </comment>
    <comment ref="O38" authorId="0" shapeId="0" xr:uid="{22965B26-370F-41ED-8BB6-9E5AFE7A7415}">
      <text>
        <r>
          <rPr>
            <sz val="8"/>
            <color indexed="81"/>
            <rFont val="Tahoma"/>
            <family val="2"/>
          </rPr>
          <t>31/12/11 3:01.31 Before 2012</t>
        </r>
      </text>
    </comment>
    <comment ref="Q38" authorId="0" shapeId="0" xr:uid="{0D7F8D30-F206-45B5-A324-80553130095F}">
      <text>
        <r>
          <rPr>
            <sz val="8"/>
            <color indexed="81"/>
            <rFont val="Tahoma"/>
            <family val="2"/>
          </rPr>
          <t>18/05/13 0:41.73 NorfMasters
05/10/13 0:42.11 ERMasters
15/02/15 0:42.77 SudMasters</t>
        </r>
      </text>
    </comment>
    <comment ref="R38" authorId="0" shapeId="0" xr:uid="{4D2C180E-6A37-46DC-9679-AD6BC79824A8}">
      <text>
        <r>
          <rPr>
            <sz val="8"/>
            <color indexed="81"/>
            <rFont val="Tahoma"/>
            <family val="2"/>
          </rPr>
          <t>31/12/11 1:28.34 Before 2012
17/02/13 1:32.01 SudMasters
05/10/13 1:33.86 ERMasters
25/01/14 1:31.21 WLStowmrkt
29/10/16 1:36.13 WLNewmrkt</t>
        </r>
      </text>
    </comment>
    <comment ref="U38" authorId="0" shapeId="0" xr:uid="{DEA78FAD-5027-450C-ADD8-0FA89816A0F5}">
      <text>
        <r>
          <rPr>
            <sz val="8"/>
            <color indexed="81"/>
            <rFont val="Tahoma"/>
            <family val="2"/>
          </rPr>
          <t>31/12/11 0:35.47 Before 2012
05/10/13 0:36.93 ERMasters
15/02/15 0:37.45 SudMasters</t>
        </r>
      </text>
    </comment>
    <comment ref="V38" authorId="0" shapeId="0" xr:uid="{4250BB72-67EF-4E22-B43F-4E09B5E5A2B6}">
      <text>
        <r>
          <rPr>
            <sz val="8"/>
            <color indexed="81"/>
            <rFont val="Tahoma"/>
            <family val="2"/>
          </rPr>
          <t>31/12/11 1:23.78 Before 2012</t>
        </r>
      </text>
    </comment>
    <comment ref="X38" authorId="0" shapeId="0" xr:uid="{E4C243D5-D20F-4C61-AB29-0F2AF433D8F3}">
      <text>
        <r>
          <rPr>
            <sz val="8"/>
            <color indexed="81"/>
            <rFont val="Tahoma"/>
            <family val="2"/>
          </rPr>
          <t>31/12/11 1:21.98 Before 2012
05/10/13 1:23.26 ERMasters
22/11/15 1:23.18 ClubChamps
20/11/16 1:25.03 ClubChamps</t>
        </r>
      </text>
    </comment>
    <comment ref="Y38" authorId="0" shapeId="0" xr:uid="{A943E4AD-A5A9-4CDC-82BB-395C0BD0D871}">
      <text>
        <r>
          <rPr>
            <sz val="8"/>
            <color indexed="81"/>
            <rFont val="Tahoma"/>
            <family val="2"/>
          </rPr>
          <t>31/12/11 2:58.48 Before 2012</t>
        </r>
      </text>
    </comment>
    <comment ref="F39" authorId="2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</t>
        </r>
      </text>
    </comment>
    <comment ref="G39" authorId="3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</t>
        </r>
      </text>
    </comment>
    <comment ref="H39" authorId="3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</t>
        </r>
      </text>
    </comment>
    <comment ref="I39" authorId="3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39" authorId="3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39" authorId="3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</t>
        </r>
      </text>
    </comment>
    <comment ref="M39" authorId="2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</t>
        </r>
      </text>
    </comment>
    <comment ref="N39" authorId="2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</t>
        </r>
      </text>
    </comment>
    <comment ref="O39" authorId="2" shapeId="0" xr:uid="{00000000-0006-0000-0100-0000BE010000}">
      <text>
        <r>
          <rPr>
            <sz val="8"/>
            <color indexed="81"/>
            <rFont val="Tahoma"/>
            <family val="2"/>
          </rPr>
          <t xml:space="preserve"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</t>
        </r>
      </text>
    </comment>
    <comment ref="Q39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</t>
        </r>
      </text>
    </comment>
    <comment ref="R39" authorId="2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</t>
        </r>
      </text>
    </comment>
    <comment ref="S39" authorId="2" shapeId="0" xr:uid="{00000000-0006-0000-0100-0000C1010000}">
      <text>
        <r>
          <rPr>
            <sz val="8"/>
            <color indexed="81"/>
            <rFont val="Tahoma"/>
            <family val="2"/>
          </rPr>
          <t xml:space="preserve"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</t>
        </r>
      </text>
    </comment>
    <comment ref="U39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</t>
        </r>
      </text>
    </comment>
    <comment ref="V39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</t>
        </r>
      </text>
    </comment>
    <comment ref="W39" authorId="0" shapeId="0" xr:uid="{00000000-0006-0000-0100-0000C4010000}">
      <text>
        <r>
          <rPr>
            <sz val="8"/>
            <color indexed="81"/>
            <rFont val="Tahoma"/>
            <family val="2"/>
          </rPr>
          <t xml:space="preserve">28/09/12 5:38.19 ClubChamps
26/09/14 5:01.94 ClubChamps
25/09/15 4:37.03 ClubChamps
26/11/16 4:47.61 WLDeben
22/09/17 4:37.31 ClubChamps
21/09/18 4:27.68 ClubChamps
20/09/19 4:30.35 ClubChamps
16/09/22 4:59.44 ClubChamps
</t>
        </r>
      </text>
    </comment>
    <comment ref="X39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</t>
        </r>
      </text>
    </comment>
    <comment ref="Y39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</t>
        </r>
      </text>
    </comment>
    <comment ref="Z39" authorId="2" shapeId="0" xr:uid="{00000000-0006-0000-0100-0000C7010000}">
      <text>
        <r>
          <rPr>
            <sz val="8"/>
            <color indexed="81"/>
            <rFont val="Tahoma"/>
            <family val="2"/>
          </rPr>
          <t xml:space="preserve">30/10/11 9:33.42 ClubChamps
28/10/12 8:49.39 ClubChamps
27/10/13 8:27.38 ClubChamps
19/10/14 8:25.38 ClubChamps
25/10/15 8:44.63 ClubChamps
30/10/16 8:29.31 ClubChamps
29/10/17 8:07.03 ClubChamps
28/10/18 8:05.78 ClubChamps
18/09/22 8:47.71 ClubChamps
</t>
        </r>
      </text>
    </comment>
    <comment ref="F40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</t>
        </r>
      </text>
    </comment>
    <comment ref="G40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</t>
        </r>
      </text>
    </comment>
    <comment ref="H40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</t>
        </r>
      </text>
    </comment>
    <comment ref="I40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0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0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0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0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0" authorId="2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0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</t>
        </r>
      </text>
    </comment>
    <comment ref="R40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</t>
        </r>
      </text>
    </comment>
    <comment ref="S40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0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0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0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0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</t>
        </r>
      </text>
    </comment>
    <comment ref="Y40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</t>
        </r>
      </text>
    </comment>
    <comment ref="Z40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<sst xmlns="http://schemas.openxmlformats.org/spreadsheetml/2006/main" count="465" uniqueCount="295">
  <si>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</si>
  <si>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</si>
  <si>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</si>
  <si>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</si>
  <si>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</si>
  <si>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</si>
  <si>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</si>
  <si>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</si>
  <si>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</si>
  <si>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</si>
  <si>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</si>
  <si>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</si>
  <si>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</si>
  <si>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</si>
  <si>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</si>
  <si>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</si>
  <si>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</si>
  <si>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</si>
  <si>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</si>
  <si>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</si>
  <si>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</si>
  <si>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</si>
  <si>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</si>
  <si>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</si>
  <si>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</si>
  <si>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</si>
  <si>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</si>
  <si>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</si>
  <si>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</si>
  <si>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</si>
  <si>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</si>
  <si>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</si>
  <si>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</si>
  <si>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</si>
  <si>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</si>
  <si>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</si>
  <si>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</si>
  <si>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</si>
  <si>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</si>
  <si>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</si>
  <si>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</si>
  <si>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</si>
  <si>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</si>
  <si>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</si>
  <si>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</si>
  <si>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</si>
  <si>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</si>
  <si>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</si>
  <si>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</si>
  <si>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</si>
  <si>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</si>
  <si>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</si>
  <si>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</si>
  <si>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</si>
  <si>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</si>
  <si>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</si>
  <si>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</si>
  <si>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</si>
  <si>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</si>
  <si>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</si>
  <si>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</si>
  <si>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</si>
  <si>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</si>
  <si>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</si>
  <si>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</si>
  <si>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</si>
  <si>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</si>
  <si>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</si>
  <si>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</si>
  <si>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</si>
  <si>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</si>
  <si>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</si>
  <si>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</si>
  <si>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</si>
  <si>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</si>
  <si>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</si>
  <si>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</si>
  <si>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</si>
  <si>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</si>
  <si>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</si>
  <si>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</si>
  <si>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</si>
  <si>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</si>
  <si>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</si>
  <si>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</si>
  <si>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</si>
  <si>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</si>
  <si>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Liz Peck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</si>
  <si>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</si>
  <si>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</si>
  <si>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</si>
  <si>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</si>
  <si>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</si>
  <si>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</si>
  <si>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</si>
  <si>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</si>
  <si>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</si>
  <si>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</si>
  <si>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</si>
  <si>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</si>
  <si>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</si>
  <si>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</si>
  <si>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</si>
  <si>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</si>
  <si>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</si>
  <si>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</si>
  <si>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</si>
  <si>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</si>
  <si>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</si>
  <si>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</si>
  <si>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</si>
  <si>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</si>
  <si>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</si>
  <si>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</si>
  <si>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</si>
  <si>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</si>
  <si>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</si>
  <si>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</si>
  <si>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</si>
  <si>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</si>
  <si>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</si>
  <si>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</si>
  <si>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</si>
  <si>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</si>
  <si>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</si>
  <si>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</si>
  <si>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</si>
  <si>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</si>
  <si>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</si>
  <si>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</si>
  <si>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</si>
  <si>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</si>
  <si>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</si>
  <si>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</si>
  <si>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</si>
  <si>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</si>
  <si>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Esmae Child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</si>
  <si>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</si>
  <si>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</si>
  <si>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</si>
  <si>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</si>
  <si>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</si>
  <si>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</si>
  <si>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</si>
  <si>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</si>
  <si>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</si>
  <si>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</si>
  <si>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</si>
  <si>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</si>
  <si>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</si>
  <si>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</si>
  <si>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</si>
  <si>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</si>
  <si>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</si>
  <si>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</si>
  <si>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</si>
  <si>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</si>
  <si>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</si>
  <si>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</si>
  <si>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</si>
  <si>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</si>
  <si>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</si>
  <si>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</si>
  <si>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</si>
  <si>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</si>
  <si>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</si>
  <si>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</si>
  <si>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</si>
  <si>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</si>
  <si>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</si>
  <si>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</si>
  <si>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</si>
  <si>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</si>
  <si>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</si>
  <si>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</si>
  <si>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</si>
  <si>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</si>
  <si>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</si>
  <si>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</si>
  <si>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</si>
  <si>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</si>
  <si>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</si>
  <si>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</si>
  <si>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</si>
  <si>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</si>
  <si>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</si>
  <si>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</si>
  <si>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</si>
  <si>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</si>
  <si>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</si>
  <si>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</si>
  <si>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</si>
  <si>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</si>
  <si>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</si>
  <si>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</si>
  <si>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</si>
  <si>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</si>
  <si>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</si>
  <si>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</si>
  <si>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</si>
  <si>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Grace Duncan</t>
  </si>
  <si>
    <t>Oliver Misiaszek</t>
  </si>
  <si>
    <t>Junior Fenland League - Bury St. Edmunds</t>
  </si>
  <si>
    <t>JFLBSEdmunds</t>
  </si>
  <si>
    <t>Y</t>
  </si>
  <si>
    <t>Jane Smith</t>
  </si>
  <si>
    <t>Bay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</si>
  <si>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</si>
  <si>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</si>
  <si>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</si>
  <si>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</si>
  <si>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</si>
  <si>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</si>
  <si>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</si>
  <si>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</si>
  <si>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Ella Baxter</t>
  </si>
  <si>
    <t>Emily Smith</t>
  </si>
  <si>
    <t>Lucas Hales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</si>
  <si>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</si>
  <si>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</si>
  <si>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</si>
  <si>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</si>
  <si>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</si>
  <si>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</si>
  <si>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</si>
  <si>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Samuel Butcher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</si>
  <si>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</si>
  <si>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</si>
  <si>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</si>
  <si>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</si>
  <si>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</si>
  <si>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</si>
  <si>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</si>
  <si>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</si>
  <si>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</si>
  <si>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</si>
  <si>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Patrick Lenihan</t>
  </si>
  <si>
    <t>Georgia Bailey</t>
  </si>
  <si>
    <t>Evie Roberson</t>
  </si>
  <si>
    <t>SuffMasters</t>
  </si>
  <si>
    <t>Suffolk Masters</t>
  </si>
  <si>
    <t>Elisabetta Scotto Di Marrazzo</t>
  </si>
  <si>
    <t>Nell Gladstone</t>
  </si>
  <si>
    <t>Parker Wilson</t>
  </si>
  <si>
    <t>Phoebe Scarfe</t>
  </si>
  <si>
    <t>Michael Morrison</t>
  </si>
  <si>
    <t>Elliott Lloyd</t>
  </si>
  <si>
    <t>Alexis De Luca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</si>
  <si>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</si>
  <si>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</si>
  <si>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</si>
  <si>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</si>
  <si>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</si>
  <si>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</si>
  <si>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</si>
  <si>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Debbie Lee</t>
  </si>
  <si>
    <t>Polly Jackson</t>
  </si>
  <si>
    <t>Katie Richardson</t>
  </si>
  <si>
    <t>Poppy Richardson</t>
  </si>
  <si>
    <t>George Richardson</t>
  </si>
  <si>
    <t>Kieron Alderson</t>
  </si>
  <si>
    <t>Megan Scott</t>
  </si>
  <si>
    <t>Lyla Hill</t>
  </si>
  <si>
    <t>Alisa Belska</t>
  </si>
  <si>
    <t>George Barrett</t>
  </si>
  <si>
    <t>Freddie Swanson</t>
  </si>
  <si>
    <t>William Onslow</t>
  </si>
  <si>
    <t>Archie Morley</t>
  </si>
  <si>
    <t>Mason Mueller</t>
  </si>
  <si>
    <t>Robin Merrett</t>
  </si>
  <si>
    <t>Michael Mutter</t>
  </si>
  <si>
    <t>Naduah Mueller</t>
  </si>
  <si>
    <t>Amelia Larkin</t>
  </si>
  <si>
    <t>Michelle Agada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</si>
  <si>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</si>
  <si>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</si>
  <si>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</si>
  <si>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</si>
  <si>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</si>
  <si>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</si>
  <si>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</si>
  <si>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</si>
  <si>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Hugo Turner</t>
  </si>
  <si>
    <t>StFelixLDQ</t>
  </si>
  <si>
    <t>St. Felix Long Distance Qualifier</t>
  </si>
  <si>
    <t>Reg Lloyd</t>
  </si>
  <si>
    <t>Thomas Barnes</t>
  </si>
  <si>
    <t>Derek Marsh</t>
  </si>
  <si>
    <t>Natalia Czech</t>
  </si>
  <si>
    <t>Skye Douglas</t>
  </si>
  <si>
    <t>Seb Cash</t>
  </si>
  <si>
    <t>Lilly Bird</t>
  </si>
  <si>
    <t>Elysia Jackson</t>
  </si>
  <si>
    <t>Bobby Hickman</t>
  </si>
  <si>
    <t>River Robinson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</si>
</sst>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18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0"/>
      <color rgb="FF000000"/>
      <name val="Calibri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4" fontId="6" fillId="2" borderId="22" xfId="0" applyNumberFormat="1" applyFont="1" applyFill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65" fontId="16" fillId="0" borderId="19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164" fontId="6" fillId="0" borderId="22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0" xfId="0" applyFont="1" applyBorder="1"/>
    <xf numFmtId="165" fontId="7" fillId="3" borderId="20" xfId="0" applyNumberFormat="1" applyFont="1" applyFill="1" applyBorder="1" applyAlignment="1">
      <alignment horizontal="center" vertical="center"/>
    </xf>
    <xf numFmtId="165" fontId="7" fillId="4" borderId="8" xfId="0" applyNumberFormat="1" applyFont="1" applyFill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165" fontId="7" fillId="3" borderId="19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165" fontId="7" fillId="3" borderId="24" xfId="0" applyNumberFormat="1" applyFont="1" applyFill="1" applyBorder="1" applyAlignment="1">
      <alignment horizontal="center" vertical="center"/>
    </xf>
    <xf numFmtId="165" fontId="7" fillId="3" borderId="26" xfId="0" applyNumberFormat="1" applyFont="1" applyFill="1" applyBorder="1" applyAlignment="1">
      <alignment horizontal="center" vertical="center"/>
    </xf>
    <xf numFmtId="165" fontId="7" fillId="4" borderId="24" xfId="0" applyNumberFormat="1" applyFont="1" applyFill="1" applyBorder="1" applyAlignment="1">
      <alignment horizontal="center" vertical="center"/>
    </xf>
    <xf numFmtId="165" fontId="7" fillId="4" borderId="26" xfId="0" applyNumberFormat="1" applyFont="1" applyFill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165" fontId="7" fillId="3" borderId="25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7" fillId="4" borderId="28" xfId="0" applyNumberFormat="1" applyFont="1" applyFill="1" applyBorder="1" applyAlignment="1">
      <alignment horizontal="center" vertical="center"/>
    </xf>
    <xf numFmtId="165" fontId="9" fillId="5" borderId="25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7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1"/>
  <sheetViews>
    <sheetView workbookViewId="0">
      <pane xSplit="4" ySplit="3" topLeftCell="E4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I29" sqref="I29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</cols>
  <sheetData>
    <row r="1" spans="1:31" ht="18.75" x14ac:dyDescent="0.2">
      <c r="A1" s="10">
        <v>45586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1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13" t="s">
        <v>195</v>
      </c>
      <c r="AB2" s="113"/>
      <c r="AC2" s="113"/>
      <c r="AD2" s="113"/>
      <c r="AE2" s="113"/>
    </row>
    <row r="3" spans="1:31" ht="15" customHeight="1" thickBot="1" x14ac:dyDescent="0.25">
      <c r="A3" s="52" t="s">
        <v>85</v>
      </c>
      <c r="B3" s="3" t="s">
        <v>0</v>
      </c>
      <c r="C3" s="4" t="s">
        <v>133</v>
      </c>
      <c r="D3" s="57" t="s">
        <v>2</v>
      </c>
      <c r="E3" s="62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7" t="s">
        <v>10</v>
      </c>
      <c r="L3" s="74" t="s">
        <v>23</v>
      </c>
      <c r="M3" s="5" t="s">
        <v>24</v>
      </c>
      <c r="N3" s="5" t="s">
        <v>11</v>
      </c>
      <c r="O3" s="67" t="s">
        <v>12</v>
      </c>
      <c r="P3" s="74" t="s">
        <v>13</v>
      </c>
      <c r="Q3" s="5" t="s">
        <v>14</v>
      </c>
      <c r="R3" s="5" t="s">
        <v>15</v>
      </c>
      <c r="S3" s="67" t="s">
        <v>16</v>
      </c>
      <c r="T3" s="74" t="s">
        <v>17</v>
      </c>
      <c r="U3" s="5" t="s">
        <v>18</v>
      </c>
      <c r="V3" s="5" t="s">
        <v>19</v>
      </c>
      <c r="W3" s="67" t="s">
        <v>20</v>
      </c>
      <c r="X3" s="74" t="s">
        <v>3</v>
      </c>
      <c r="Y3" s="5" t="s">
        <v>4</v>
      </c>
      <c r="Z3" s="67" t="s">
        <v>5</v>
      </c>
      <c r="AA3" s="29">
        <v>15</v>
      </c>
      <c r="AB3" s="29" t="s">
        <v>191</v>
      </c>
      <c r="AC3" s="5" t="s">
        <v>193</v>
      </c>
      <c r="AD3" s="5" t="s">
        <v>194</v>
      </c>
      <c r="AE3" s="35" t="s">
        <v>192</v>
      </c>
    </row>
    <row r="4" spans="1:31" ht="15" customHeight="1" x14ac:dyDescent="0.2">
      <c r="A4" s="53" t="s">
        <v>278</v>
      </c>
      <c r="B4" s="41">
        <v>6</v>
      </c>
      <c r="C4" s="41">
        <v>2017</v>
      </c>
      <c r="D4" s="58"/>
      <c r="E4" s="63">
        <v>6.9664351851851864E-4</v>
      </c>
      <c r="F4" s="42"/>
      <c r="G4" s="42"/>
      <c r="H4" s="42"/>
      <c r="I4" s="42"/>
      <c r="J4" s="42"/>
      <c r="K4" s="68"/>
      <c r="L4" s="63"/>
      <c r="M4" s="42"/>
      <c r="N4" s="42"/>
      <c r="O4" s="68"/>
      <c r="P4" s="63"/>
      <c r="Q4" s="42"/>
      <c r="R4" s="42"/>
      <c r="S4" s="68"/>
      <c r="T4" s="63"/>
      <c r="U4" s="42"/>
      <c r="V4" s="42"/>
      <c r="W4" s="68"/>
      <c r="X4" s="63"/>
      <c r="Y4" s="42"/>
      <c r="Z4" s="68"/>
      <c r="AA4" s="79"/>
      <c r="AB4" s="43" t="str">
        <f t="shared" ref="AB4:AB5" si="0">IF($H4="","",IF($H4&lt;180/24/3600,"Y",""))</f>
        <v/>
      </c>
      <c r="AC4" s="43" t="str">
        <f t="shared" ref="AC4:AC5" si="1">IF($O4="","",IF($O4&lt;200/24/3600,"Y",""))</f>
        <v/>
      </c>
      <c r="AD4" s="43" t="str">
        <f t="shared" ref="AD4:AD5" si="2">IF($S4="","",IF($S4&lt;225/24/3600,"Y",""))</f>
        <v/>
      </c>
      <c r="AE4" s="43" t="str">
        <f t="shared" ref="AE4:AE5" si="3">IF($W4="","",IF($W4&lt;210/24/3600,"Y",""))</f>
        <v/>
      </c>
    </row>
    <row r="5" spans="1:31" ht="15" customHeight="1" thickBot="1" x14ac:dyDescent="0.25">
      <c r="A5" s="54" t="s">
        <v>279</v>
      </c>
      <c r="B5" s="47">
        <v>7</v>
      </c>
      <c r="C5" s="47">
        <v>2017</v>
      </c>
      <c r="D5" s="59"/>
      <c r="E5" s="64">
        <v>5.4282407407407404E-4</v>
      </c>
      <c r="F5" s="48"/>
      <c r="G5" s="48"/>
      <c r="H5" s="48"/>
      <c r="I5" s="48"/>
      <c r="J5" s="48"/>
      <c r="K5" s="69"/>
      <c r="L5" s="64"/>
      <c r="M5" s="48"/>
      <c r="N5" s="48"/>
      <c r="O5" s="69"/>
      <c r="P5" s="64"/>
      <c r="Q5" s="48"/>
      <c r="R5" s="48"/>
      <c r="S5" s="69"/>
      <c r="T5" s="64"/>
      <c r="U5" s="48"/>
      <c r="V5" s="48"/>
      <c r="W5" s="69"/>
      <c r="X5" s="64"/>
      <c r="Y5" s="48"/>
      <c r="Z5" s="69"/>
      <c r="AA5" s="80"/>
      <c r="AB5" s="49" t="str">
        <f t="shared" si="0"/>
        <v/>
      </c>
      <c r="AC5" s="49" t="str">
        <f t="shared" si="1"/>
        <v/>
      </c>
      <c r="AD5" s="49" t="str">
        <f t="shared" si="2"/>
        <v/>
      </c>
      <c r="AE5" s="49" t="str">
        <f t="shared" si="3"/>
        <v/>
      </c>
    </row>
    <row r="6" spans="1:31" ht="15" customHeight="1" x14ac:dyDescent="0.2">
      <c r="A6" s="55" t="s">
        <v>238</v>
      </c>
      <c r="B6" s="44">
        <v>8</v>
      </c>
      <c r="C6" s="44">
        <v>2016</v>
      </c>
      <c r="D6" s="60"/>
      <c r="E6" s="65">
        <v>4.0486111111111105E-4</v>
      </c>
      <c r="F6" s="45"/>
      <c r="G6" s="45"/>
      <c r="H6" s="45"/>
      <c r="I6" s="45"/>
      <c r="J6" s="45"/>
      <c r="K6" s="70"/>
      <c r="L6" s="65"/>
      <c r="M6" s="45"/>
      <c r="N6" s="45"/>
      <c r="O6" s="70"/>
      <c r="P6" s="65"/>
      <c r="Q6" s="45"/>
      <c r="R6" s="45"/>
      <c r="S6" s="70"/>
      <c r="T6" s="65"/>
      <c r="U6" s="45"/>
      <c r="V6" s="45"/>
      <c r="W6" s="70"/>
      <c r="X6" s="65"/>
      <c r="Y6" s="45"/>
      <c r="Z6" s="70"/>
      <c r="AA6" s="81"/>
      <c r="AB6" s="46" t="str">
        <f t="shared" ref="AB6:AB8" si="4">IF($H6="","",IF($H6&lt;180/24/3600,"Y",""))</f>
        <v/>
      </c>
      <c r="AC6" s="46" t="str">
        <f t="shared" ref="AC6:AC8" si="5">IF($O6="","",IF($O6&lt;200/24/3600,"Y",""))</f>
        <v/>
      </c>
      <c r="AD6" s="46" t="str">
        <f t="shared" ref="AD6:AD8" si="6">IF($S6="","",IF($S6&lt;225/24/3600,"Y",""))</f>
        <v/>
      </c>
      <c r="AE6" s="46" t="str">
        <f t="shared" ref="AE6:AE8" si="7">IF($W6="","",IF($W6&lt;210/24/3600,"Y",""))</f>
        <v/>
      </c>
    </row>
    <row r="7" spans="1:31" ht="15" customHeight="1" x14ac:dyDescent="0.2">
      <c r="A7" s="56" t="s">
        <v>277</v>
      </c>
      <c r="B7" s="37">
        <v>8</v>
      </c>
      <c r="C7" s="37">
        <v>2016</v>
      </c>
      <c r="D7" s="61"/>
      <c r="E7" s="66">
        <v>4.4351851851851855E-4</v>
      </c>
      <c r="F7" s="38"/>
      <c r="G7" s="38"/>
      <c r="H7" s="38"/>
      <c r="I7" s="38"/>
      <c r="J7" s="38"/>
      <c r="K7" s="71"/>
      <c r="L7" s="66"/>
      <c r="M7" s="38"/>
      <c r="N7" s="38"/>
      <c r="O7" s="71"/>
      <c r="P7" s="66"/>
      <c r="Q7" s="38"/>
      <c r="R7" s="38"/>
      <c r="S7" s="71"/>
      <c r="T7" s="66"/>
      <c r="U7" s="38"/>
      <c r="V7" s="38"/>
      <c r="W7" s="71"/>
      <c r="X7" s="66"/>
      <c r="Y7" s="38"/>
      <c r="Z7" s="71"/>
      <c r="AA7" s="82"/>
      <c r="AB7" s="39" t="str">
        <f t="shared" si="4"/>
        <v/>
      </c>
      <c r="AC7" s="39" t="str">
        <f t="shared" si="5"/>
        <v/>
      </c>
      <c r="AD7" s="39" t="str">
        <f t="shared" si="6"/>
        <v/>
      </c>
      <c r="AE7" s="39" t="str">
        <f t="shared" si="7"/>
        <v/>
      </c>
    </row>
    <row r="8" spans="1:31" ht="15" customHeight="1" thickBot="1" x14ac:dyDescent="0.25">
      <c r="A8" s="54" t="s">
        <v>272</v>
      </c>
      <c r="B8" s="47">
        <v>9</v>
      </c>
      <c r="C8" s="47">
        <v>2015</v>
      </c>
      <c r="D8" s="59"/>
      <c r="E8" s="64"/>
      <c r="F8" s="90">
        <v>5.9571759259259257E-4</v>
      </c>
      <c r="G8" s="90">
        <v>1.3701388888888888E-3</v>
      </c>
      <c r="H8" s="36">
        <v>2.8837962962962962E-3</v>
      </c>
      <c r="I8" s="90">
        <v>5.9562499999999997E-3</v>
      </c>
      <c r="J8" s="48"/>
      <c r="K8" s="69"/>
      <c r="L8" s="64">
        <v>3.5648148148148149E-4</v>
      </c>
      <c r="M8" s="48"/>
      <c r="N8" s="48"/>
      <c r="O8" s="69"/>
      <c r="P8" s="64"/>
      <c r="Q8" s="48">
        <v>7.2268518518518515E-4</v>
      </c>
      <c r="R8" s="48"/>
      <c r="S8" s="69"/>
      <c r="T8" s="64">
        <v>4.8414351851851852E-4</v>
      </c>
      <c r="U8" s="48"/>
      <c r="V8" s="48"/>
      <c r="W8" s="69"/>
      <c r="X8" s="64"/>
      <c r="Y8" s="48"/>
      <c r="Z8" s="69"/>
      <c r="AA8" s="80"/>
      <c r="AB8" s="49" t="str">
        <f t="shared" si="4"/>
        <v/>
      </c>
      <c r="AC8" s="49" t="str">
        <f t="shared" si="5"/>
        <v/>
      </c>
      <c r="AD8" s="49" t="str">
        <f t="shared" si="6"/>
        <v/>
      </c>
      <c r="AE8" s="49" t="str">
        <f t="shared" si="7"/>
        <v/>
      </c>
    </row>
    <row r="9" spans="1:31" ht="15" customHeight="1" x14ac:dyDescent="0.2">
      <c r="A9" s="55" t="s">
        <v>242</v>
      </c>
      <c r="B9" s="44">
        <v>9</v>
      </c>
      <c r="C9" s="44">
        <v>2015</v>
      </c>
      <c r="D9" s="60"/>
      <c r="E9" s="65">
        <v>4.0914351851851854E-4</v>
      </c>
      <c r="F9" s="45"/>
      <c r="G9" s="45"/>
      <c r="H9" s="45"/>
      <c r="I9" s="45"/>
      <c r="J9" s="45"/>
      <c r="K9" s="70"/>
      <c r="L9" s="65">
        <v>4.3240740740740739E-4</v>
      </c>
      <c r="M9" s="45"/>
      <c r="N9" s="45"/>
      <c r="O9" s="70"/>
      <c r="P9" s="65">
        <v>5.8761574074074076E-4</v>
      </c>
      <c r="Q9" s="45"/>
      <c r="R9" s="45"/>
      <c r="S9" s="70"/>
      <c r="T9" s="65"/>
      <c r="U9" s="45"/>
      <c r="V9" s="45"/>
      <c r="W9" s="70"/>
      <c r="X9" s="65"/>
      <c r="Y9" s="45"/>
      <c r="Z9" s="70"/>
      <c r="AA9" s="81"/>
      <c r="AB9" s="46" t="str">
        <f t="shared" ref="AB9:AB11" si="8">IF($H9="","",IF($H9&lt;180/24/3600,"Y",""))</f>
        <v/>
      </c>
      <c r="AC9" s="46" t="str">
        <f t="shared" ref="AC9:AC11" si="9">IF($O9="","",IF($O9&lt;200/24/3600,"Y",""))</f>
        <v/>
      </c>
      <c r="AD9" s="46" t="str">
        <f t="shared" ref="AD9:AD11" si="10">IF($S9="","",IF($S9&lt;225/24/3600,"Y",""))</f>
        <v/>
      </c>
      <c r="AE9" s="46" t="str">
        <f t="shared" ref="AE9:AE11" si="11">IF($W9="","",IF($W9&lt;210/24/3600,"Y",""))</f>
        <v/>
      </c>
    </row>
    <row r="10" spans="1:31" ht="15" customHeight="1" x14ac:dyDescent="0.2">
      <c r="A10" s="56" t="s">
        <v>243</v>
      </c>
      <c r="B10" s="37">
        <v>9</v>
      </c>
      <c r="C10" s="37">
        <v>2014</v>
      </c>
      <c r="D10" s="61" t="s">
        <v>1</v>
      </c>
      <c r="E10" s="66">
        <v>2.6655092592592594E-4</v>
      </c>
      <c r="F10" s="38">
        <v>5.9305555555555565E-4</v>
      </c>
      <c r="G10" s="38">
        <v>1.4572916666666666E-3</v>
      </c>
      <c r="H10" s="38">
        <v>3.1499999999999996E-3</v>
      </c>
      <c r="I10" s="38"/>
      <c r="J10" s="38"/>
      <c r="K10" s="71"/>
      <c r="L10" s="66">
        <v>2.8969907407407411E-4</v>
      </c>
      <c r="M10" s="38">
        <v>6.1203703703703713E-4</v>
      </c>
      <c r="N10" s="38"/>
      <c r="O10" s="71"/>
      <c r="P10" s="66"/>
      <c r="Q10" s="38">
        <v>8.0069444444444448E-4</v>
      </c>
      <c r="R10" s="38"/>
      <c r="S10" s="71"/>
      <c r="T10" s="66"/>
      <c r="U10" s="38"/>
      <c r="V10" s="38"/>
      <c r="W10" s="71"/>
      <c r="X10" s="66"/>
      <c r="Y10" s="38"/>
      <c r="Z10" s="71"/>
      <c r="AA10" s="82"/>
      <c r="AB10" s="39" t="str">
        <f t="shared" si="8"/>
        <v/>
      </c>
      <c r="AC10" s="39" t="str">
        <f t="shared" si="9"/>
        <v/>
      </c>
      <c r="AD10" s="39" t="str">
        <f t="shared" si="10"/>
        <v/>
      </c>
      <c r="AE10" s="39" t="str">
        <f t="shared" si="11"/>
        <v/>
      </c>
    </row>
    <row r="11" spans="1:31" ht="15" customHeight="1" thickBot="1" x14ac:dyDescent="0.25">
      <c r="A11" s="54" t="s">
        <v>258</v>
      </c>
      <c r="B11" s="47">
        <v>10</v>
      </c>
      <c r="C11" s="47">
        <v>2014</v>
      </c>
      <c r="D11" s="59" t="s">
        <v>1</v>
      </c>
      <c r="E11" s="64">
        <v>2.8356481481481478E-4</v>
      </c>
      <c r="F11" s="36">
        <v>5.1817129629629631E-4</v>
      </c>
      <c r="G11" s="90">
        <v>1.3780092592592594E-3</v>
      </c>
      <c r="H11" s="90">
        <v>2.724421296296296E-3</v>
      </c>
      <c r="I11" s="90">
        <v>5.7656249999999999E-3</v>
      </c>
      <c r="J11" s="48"/>
      <c r="K11" s="69"/>
      <c r="L11" s="64">
        <v>2.9606481481481476E-4</v>
      </c>
      <c r="M11" s="48">
        <v>5.5081018518518521E-4</v>
      </c>
      <c r="N11" s="48">
        <v>1.3327546296296297E-3</v>
      </c>
      <c r="O11" s="96">
        <v>2.9636574074074075E-3</v>
      </c>
      <c r="P11" s="64">
        <v>4.7824074074074072E-4</v>
      </c>
      <c r="Q11" s="48">
        <v>7.5451388888888888E-4</v>
      </c>
      <c r="R11" s="48"/>
      <c r="S11" s="69"/>
      <c r="T11" s="92">
        <v>2.9953703703703701E-4</v>
      </c>
      <c r="U11" s="48">
        <v>9.5034722222222222E-4</v>
      </c>
      <c r="V11" s="48"/>
      <c r="W11" s="69"/>
      <c r="X11" s="92">
        <v>1.3769675925925926E-3</v>
      </c>
      <c r="Y11" s="48"/>
      <c r="Z11" s="69"/>
      <c r="AA11" s="80"/>
      <c r="AB11" s="49" t="str">
        <f t="shared" si="8"/>
        <v/>
      </c>
      <c r="AC11" s="49" t="str">
        <f t="shared" si="9"/>
        <v/>
      </c>
      <c r="AD11" s="49" t="str">
        <f t="shared" si="10"/>
        <v/>
      </c>
      <c r="AE11" s="49" t="str">
        <f t="shared" si="11"/>
        <v/>
      </c>
    </row>
    <row r="12" spans="1:31" ht="15" customHeight="1" x14ac:dyDescent="0.2">
      <c r="A12" s="55" t="s">
        <v>237</v>
      </c>
      <c r="B12" s="44">
        <v>10</v>
      </c>
      <c r="C12" s="44">
        <v>2014</v>
      </c>
      <c r="D12" s="60"/>
      <c r="E12" s="65">
        <v>2.9004629629629628E-4</v>
      </c>
      <c r="F12" s="33">
        <v>5.0277777777777777E-4</v>
      </c>
      <c r="G12" s="108">
        <v>1.2638888888888888E-3</v>
      </c>
      <c r="H12" s="108">
        <v>2.7545138888888888E-3</v>
      </c>
      <c r="I12" s="108">
        <v>5.8956018518518515E-3</v>
      </c>
      <c r="J12" s="45"/>
      <c r="K12" s="70"/>
      <c r="L12" s="65">
        <v>2.9548611111111111E-4</v>
      </c>
      <c r="M12" s="33">
        <v>5.9641203703703711E-4</v>
      </c>
      <c r="N12" s="45"/>
      <c r="O12" s="70"/>
      <c r="P12" s="65">
        <v>3.6655092592592593E-4</v>
      </c>
      <c r="Q12" s="45">
        <v>9.3726851851851859E-4</v>
      </c>
      <c r="R12" s="45"/>
      <c r="S12" s="70"/>
      <c r="T12" s="65">
        <v>3.3263888888888888E-4</v>
      </c>
      <c r="U12" s="45">
        <v>1.1280092592592594E-3</v>
      </c>
      <c r="V12" s="45"/>
      <c r="W12" s="70"/>
      <c r="X12" s="65"/>
      <c r="Y12" s="45"/>
      <c r="Z12" s="70"/>
      <c r="AA12" s="81"/>
      <c r="AB12" s="46" t="str">
        <f t="shared" ref="AB12:AB13" si="12">IF($H12="","",IF($H12&lt;180/24/3600,"Y",""))</f>
        <v/>
      </c>
      <c r="AC12" s="46" t="str">
        <f t="shared" ref="AC12:AC13" si="13">IF($O12="","",IF($O12&lt;200/24/3600,"Y",""))</f>
        <v/>
      </c>
      <c r="AD12" s="46" t="str">
        <f t="shared" ref="AD12:AD13" si="14">IF($S12="","",IF($S12&lt;225/24/3600,"Y",""))</f>
        <v/>
      </c>
      <c r="AE12" s="46" t="str">
        <f t="shared" ref="AE12:AE13" si="15">IF($W12="","",IF($W12&lt;210/24/3600,"Y",""))</f>
        <v/>
      </c>
    </row>
    <row r="13" spans="1:31" ht="15" customHeight="1" x14ac:dyDescent="0.2">
      <c r="A13" s="56" t="s">
        <v>271</v>
      </c>
      <c r="B13" s="37">
        <v>10</v>
      </c>
      <c r="C13" s="37">
        <v>2014</v>
      </c>
      <c r="D13" s="61"/>
      <c r="E13" s="66"/>
      <c r="F13" s="38"/>
      <c r="G13" s="38"/>
      <c r="H13" s="38"/>
      <c r="I13" s="38"/>
      <c r="J13" s="38"/>
      <c r="K13" s="71"/>
      <c r="L13" s="66">
        <v>4.2442129629629633E-4</v>
      </c>
      <c r="M13" s="38">
        <v>9.8368055555555557E-4</v>
      </c>
      <c r="N13" s="38"/>
      <c r="O13" s="71"/>
      <c r="P13" s="66">
        <v>5.6215277777777785E-4</v>
      </c>
      <c r="Q13" s="38"/>
      <c r="R13" s="38"/>
      <c r="S13" s="71"/>
      <c r="T13" s="66"/>
      <c r="U13" s="38"/>
      <c r="V13" s="38"/>
      <c r="W13" s="71"/>
      <c r="X13" s="66"/>
      <c r="Y13" s="38"/>
      <c r="Z13" s="71"/>
      <c r="AA13" s="82"/>
      <c r="AB13" s="39" t="str">
        <f t="shared" si="12"/>
        <v/>
      </c>
      <c r="AC13" s="39" t="str">
        <f t="shared" si="13"/>
        <v/>
      </c>
      <c r="AD13" s="39" t="str">
        <f t="shared" si="14"/>
        <v/>
      </c>
      <c r="AE13" s="39" t="str">
        <f t="shared" si="15"/>
        <v/>
      </c>
    </row>
    <row r="14" spans="1:31" ht="15" customHeight="1" thickBot="1" x14ac:dyDescent="0.25">
      <c r="A14" s="54" t="s">
        <v>262</v>
      </c>
      <c r="B14" s="47">
        <v>10</v>
      </c>
      <c r="C14" s="47">
        <v>2013</v>
      </c>
      <c r="D14" s="59" t="s">
        <v>1</v>
      </c>
      <c r="E14" s="64">
        <v>2.5729166666666668E-4</v>
      </c>
      <c r="F14" s="48">
        <v>4.8402777777777772E-4</v>
      </c>
      <c r="G14" s="36">
        <v>1.0228009259259259E-3</v>
      </c>
      <c r="H14" s="36">
        <v>2.2212962962962963E-3</v>
      </c>
      <c r="I14" s="36">
        <v>4.6093749999999998E-3</v>
      </c>
      <c r="J14" s="36">
        <v>9.7251157407407408E-3</v>
      </c>
      <c r="K14" s="96">
        <v>1.9225810185185183E-2</v>
      </c>
      <c r="L14" s="64"/>
      <c r="M14" s="48">
        <v>5.2430555555555553E-4</v>
      </c>
      <c r="N14" s="48"/>
      <c r="O14" s="94">
        <v>2.4805555555555553E-3</v>
      </c>
      <c r="P14" s="64"/>
      <c r="Q14" s="48">
        <v>6.0092592592592598E-4</v>
      </c>
      <c r="R14" s="90">
        <v>1.3790509259259259E-3</v>
      </c>
      <c r="S14" s="96">
        <v>2.7319444444444444E-3</v>
      </c>
      <c r="T14" s="64"/>
      <c r="U14" s="36">
        <v>5.6932870370370373E-4</v>
      </c>
      <c r="V14" s="36">
        <v>1.4194444444444445E-3</v>
      </c>
      <c r="W14" s="69"/>
      <c r="X14" s="64"/>
      <c r="Y14" s="48"/>
      <c r="Z14" s="96">
        <v>5.4603009259259257E-3</v>
      </c>
      <c r="AA14" s="80"/>
      <c r="AB14" s="49" t="str">
        <f t="shared" ref="AB14:AB44" si="16">IF($H14="","",IF($H14&lt;180/24/3600,"Y",""))</f>
        <v/>
      </c>
      <c r="AC14" s="49" t="str">
        <f t="shared" ref="AC14:AC44" si="17">IF($O14="","",IF($O14&lt;200/24/3600,"Y",""))</f>
        <v/>
      </c>
      <c r="AD14" s="49" t="str">
        <f t="shared" ref="AD14:AD44" si="18">IF($S14="","",IF($S14&lt;225/24/3600,"Y",""))</f>
        <v/>
      </c>
      <c r="AE14" s="49" t="str">
        <f t="shared" ref="AE14:AE44" si="19">IF($W14="","",IF($W14&lt;210/24/3600,"Y",""))</f>
        <v/>
      </c>
    </row>
    <row r="15" spans="1:31" ht="15" customHeight="1" x14ac:dyDescent="0.2">
      <c r="A15" s="55" t="s">
        <v>241</v>
      </c>
      <c r="B15" s="44">
        <v>10</v>
      </c>
      <c r="C15" s="44">
        <v>2013</v>
      </c>
      <c r="D15" s="60"/>
      <c r="E15" s="65">
        <v>2.4606481481481484E-4</v>
      </c>
      <c r="F15" s="45">
        <v>6.2858796296296295E-4</v>
      </c>
      <c r="G15" s="45"/>
      <c r="H15" s="45">
        <v>3.6832175925925925E-3</v>
      </c>
      <c r="I15" s="45">
        <v>7.5594907407407416E-3</v>
      </c>
      <c r="J15" s="45"/>
      <c r="K15" s="70"/>
      <c r="L15" s="65">
        <v>3.3495370370370374E-4</v>
      </c>
      <c r="M15" s="45">
        <v>6.8425925925925913E-4</v>
      </c>
      <c r="N15" s="45"/>
      <c r="O15" s="70"/>
      <c r="P15" s="65">
        <v>4.2280092592592592E-4</v>
      </c>
      <c r="Q15" s="45"/>
      <c r="R15" s="45">
        <v>1.5346064814814816E-3</v>
      </c>
      <c r="S15" s="70"/>
      <c r="T15" s="65"/>
      <c r="U15" s="45"/>
      <c r="V15" s="45"/>
      <c r="W15" s="70"/>
      <c r="X15" s="65"/>
      <c r="Y15" s="45"/>
      <c r="Z15" s="70"/>
      <c r="AA15" s="81"/>
      <c r="AB15" s="46" t="str">
        <f t="shared" ref="AB15" si="20">IF($H15="","",IF($H15&lt;180/24/3600,"Y",""))</f>
        <v/>
      </c>
      <c r="AC15" s="46" t="str">
        <f t="shared" ref="AC15" si="21">IF($O15="","",IF($O15&lt;200/24/3600,"Y",""))</f>
        <v/>
      </c>
      <c r="AD15" s="46" t="str">
        <f t="shared" ref="AD15" si="22">IF($S15="","",IF($S15&lt;225/24/3600,"Y",""))</f>
        <v/>
      </c>
      <c r="AE15" s="46" t="str">
        <f t="shared" ref="AE15" si="23">IF($W15="","",IF($W15&lt;210/24/3600,"Y",""))</f>
        <v/>
      </c>
    </row>
    <row r="16" spans="1:31" ht="15" customHeight="1" x14ac:dyDescent="0.2">
      <c r="A16" s="56" t="s">
        <v>256</v>
      </c>
      <c r="B16" s="37">
        <v>11</v>
      </c>
      <c r="C16" s="37">
        <v>2013</v>
      </c>
      <c r="D16" s="61" t="s">
        <v>1</v>
      </c>
      <c r="E16" s="66"/>
      <c r="F16" s="38">
        <v>4.2824074074074075E-4</v>
      </c>
      <c r="G16" s="38">
        <v>9.8541666666666678E-4</v>
      </c>
      <c r="H16" s="34">
        <v>2.0214120370370373E-3</v>
      </c>
      <c r="I16" s="34">
        <v>4.1613425925925932E-3</v>
      </c>
      <c r="J16" s="34">
        <v>8.799305555555555E-3</v>
      </c>
      <c r="K16" s="97">
        <v>1.7760416666666667E-2</v>
      </c>
      <c r="L16" s="66"/>
      <c r="M16" s="38">
        <v>4.9456018518518512E-4</v>
      </c>
      <c r="N16" s="38"/>
      <c r="O16" s="97">
        <v>2.2697916666666669E-3</v>
      </c>
      <c r="P16" s="66"/>
      <c r="Q16" s="38">
        <v>5.4687499999999994E-4</v>
      </c>
      <c r="R16" s="38">
        <v>1.1798611111111109E-3</v>
      </c>
      <c r="S16" s="97">
        <v>2.5443287037037036E-3</v>
      </c>
      <c r="T16" s="66"/>
      <c r="U16" s="38">
        <v>4.8263888888888895E-4</v>
      </c>
      <c r="V16" s="91">
        <v>1.2209490740740742E-3</v>
      </c>
      <c r="W16" s="71"/>
      <c r="X16" s="66"/>
      <c r="Y16" s="38"/>
      <c r="Z16" s="97">
        <v>4.8356481481481479E-3</v>
      </c>
      <c r="AA16" s="82"/>
      <c r="AB16" s="39" t="str">
        <f t="shared" si="16"/>
        <v>Y</v>
      </c>
      <c r="AC16" s="39" t="str">
        <f t="shared" si="17"/>
        <v>Y</v>
      </c>
      <c r="AD16" s="39" t="str">
        <f t="shared" si="18"/>
        <v>Y</v>
      </c>
      <c r="AE16" s="39" t="str">
        <f t="shared" si="19"/>
        <v/>
      </c>
    </row>
    <row r="17" spans="1:31" ht="15" customHeight="1" thickBot="1" x14ac:dyDescent="0.25">
      <c r="A17" s="54" t="s">
        <v>214</v>
      </c>
      <c r="B17" s="47">
        <v>11</v>
      </c>
      <c r="C17" s="47">
        <v>2013</v>
      </c>
      <c r="D17" s="59" t="s">
        <v>1</v>
      </c>
      <c r="E17" s="64">
        <v>2.1840277777777778E-4</v>
      </c>
      <c r="F17" s="48">
        <v>3.9664351851851856E-4</v>
      </c>
      <c r="G17" s="48">
        <v>8.920138888888888E-4</v>
      </c>
      <c r="H17" s="36">
        <v>2.0297453703703706E-3</v>
      </c>
      <c r="I17" s="48">
        <v>4.3134259259259263E-3</v>
      </c>
      <c r="J17" s="90">
        <v>9.6609953703703701E-3</v>
      </c>
      <c r="K17" s="96">
        <v>1.8276273148148149E-2</v>
      </c>
      <c r="L17" s="64">
        <v>2.8460648148148149E-4</v>
      </c>
      <c r="M17" s="48">
        <v>4.9155092592592588E-4</v>
      </c>
      <c r="N17" s="48">
        <v>1.0730324074074075E-3</v>
      </c>
      <c r="O17" s="69"/>
      <c r="P17" s="64">
        <v>3.2395833333333332E-4</v>
      </c>
      <c r="Q17" s="36">
        <v>6.1469907407407404E-4</v>
      </c>
      <c r="R17" s="36">
        <v>1.3116898148148148E-3</v>
      </c>
      <c r="S17" s="96">
        <v>2.7297453703703702E-3</v>
      </c>
      <c r="T17" s="64">
        <v>2.6979166666666666E-4</v>
      </c>
      <c r="U17" s="48">
        <v>4.7858796296296299E-4</v>
      </c>
      <c r="V17" s="48">
        <v>1.1406249999999999E-3</v>
      </c>
      <c r="W17" s="69"/>
      <c r="X17" s="64">
        <v>1.0657407407407406E-3</v>
      </c>
      <c r="Y17" s="48">
        <v>2.4549768518518519E-3</v>
      </c>
      <c r="Z17" s="96">
        <v>5.3460648148148148E-3</v>
      </c>
      <c r="AA17" s="80"/>
      <c r="AB17" s="49" t="str">
        <f t="shared" si="16"/>
        <v>Y</v>
      </c>
      <c r="AC17" s="49" t="str">
        <f t="shared" si="17"/>
        <v/>
      </c>
      <c r="AD17" s="49" t="str">
        <f t="shared" si="18"/>
        <v/>
      </c>
      <c r="AE17" s="49" t="str">
        <f t="shared" si="19"/>
        <v/>
      </c>
    </row>
    <row r="18" spans="1:31" ht="15" customHeight="1" x14ac:dyDescent="0.2">
      <c r="A18" s="55" t="s">
        <v>263</v>
      </c>
      <c r="B18" s="44">
        <v>11</v>
      </c>
      <c r="C18" s="44">
        <v>2013</v>
      </c>
      <c r="D18" s="60"/>
      <c r="E18" s="65"/>
      <c r="F18" s="45"/>
      <c r="G18" s="45"/>
      <c r="H18" s="45">
        <v>3.7876157407407407E-3</v>
      </c>
      <c r="I18" s="45">
        <v>7.7177083333333334E-3</v>
      </c>
      <c r="J18" s="45"/>
      <c r="K18" s="70"/>
      <c r="L18" s="65"/>
      <c r="M18" s="45"/>
      <c r="N18" s="45"/>
      <c r="O18" s="70"/>
      <c r="P18" s="65"/>
      <c r="Q18" s="45"/>
      <c r="R18" s="45"/>
      <c r="S18" s="70"/>
      <c r="T18" s="65"/>
      <c r="U18" s="45"/>
      <c r="V18" s="45"/>
      <c r="W18" s="70"/>
      <c r="X18" s="65"/>
      <c r="Y18" s="45"/>
      <c r="Z18" s="70"/>
      <c r="AA18" s="81"/>
      <c r="AB18" s="46" t="str">
        <f t="shared" si="16"/>
        <v/>
      </c>
      <c r="AC18" s="46" t="str">
        <f t="shared" si="17"/>
        <v/>
      </c>
      <c r="AD18" s="46" t="str">
        <f t="shared" si="18"/>
        <v/>
      </c>
      <c r="AE18" s="46" t="str">
        <f t="shared" si="19"/>
        <v/>
      </c>
    </row>
    <row r="19" spans="1:31" ht="15" customHeight="1" x14ac:dyDescent="0.2">
      <c r="A19" s="56" t="s">
        <v>289</v>
      </c>
      <c r="B19" s="37">
        <v>11</v>
      </c>
      <c r="C19" s="37">
        <v>2013</v>
      </c>
      <c r="D19" s="61"/>
      <c r="E19" s="66"/>
      <c r="F19" s="38">
        <v>5.3541666666666668E-4</v>
      </c>
      <c r="G19" s="38">
        <v>1.2807870370370371E-3</v>
      </c>
      <c r="H19" s="38"/>
      <c r="I19" s="38"/>
      <c r="J19" s="38"/>
      <c r="K19" s="71"/>
      <c r="L19" s="66"/>
      <c r="M19" s="38">
        <v>6.7581018518518522E-4</v>
      </c>
      <c r="N19" s="38"/>
      <c r="O19" s="71"/>
      <c r="P19" s="66"/>
      <c r="Q19" s="38">
        <v>8.8483796296296303E-4</v>
      </c>
      <c r="R19" s="38"/>
      <c r="S19" s="71"/>
      <c r="T19" s="66"/>
      <c r="U19" s="38"/>
      <c r="V19" s="38"/>
      <c r="W19" s="71"/>
      <c r="X19" s="66"/>
      <c r="Y19" s="38"/>
      <c r="Z19" s="71"/>
      <c r="AA19" s="82"/>
      <c r="AB19" s="39" t="str">
        <f t="shared" si="16"/>
        <v/>
      </c>
      <c r="AC19" s="39" t="str">
        <f t="shared" si="17"/>
        <v/>
      </c>
      <c r="AD19" s="39" t="str">
        <f t="shared" si="18"/>
        <v/>
      </c>
      <c r="AE19" s="39" t="str">
        <f t="shared" si="19"/>
        <v/>
      </c>
    </row>
    <row r="20" spans="1:31" ht="15" customHeight="1" thickBot="1" x14ac:dyDescent="0.25">
      <c r="A20" s="54" t="s">
        <v>292</v>
      </c>
      <c r="B20" s="47">
        <v>11</v>
      </c>
      <c r="C20" s="47">
        <v>2013</v>
      </c>
      <c r="D20" s="59"/>
      <c r="E20" s="64"/>
      <c r="F20" s="90">
        <v>5.1550925925925928E-4</v>
      </c>
      <c r="G20" s="48">
        <v>1.1150462962962963E-3</v>
      </c>
      <c r="H20" s="90">
        <v>2.4469907407407409E-3</v>
      </c>
      <c r="I20" s="48"/>
      <c r="J20" s="48"/>
      <c r="K20" s="69"/>
      <c r="L20" s="64"/>
      <c r="M20" s="36">
        <v>5.4988425925925918E-4</v>
      </c>
      <c r="N20" s="48"/>
      <c r="O20" s="69"/>
      <c r="P20" s="64"/>
      <c r="Q20" s="48"/>
      <c r="R20" s="48"/>
      <c r="S20" s="69"/>
      <c r="T20" s="64"/>
      <c r="U20" s="48"/>
      <c r="V20" s="48"/>
      <c r="W20" s="69"/>
      <c r="X20" s="92">
        <v>1.3208333333333334E-3</v>
      </c>
      <c r="Y20" s="48"/>
      <c r="Z20" s="69"/>
      <c r="AA20" s="80"/>
      <c r="AB20" s="49" t="str">
        <f t="shared" si="16"/>
        <v/>
      </c>
      <c r="AC20" s="49" t="str">
        <f t="shared" si="17"/>
        <v/>
      </c>
      <c r="AD20" s="49" t="str">
        <f t="shared" si="18"/>
        <v/>
      </c>
      <c r="AE20" s="49" t="str">
        <f t="shared" si="19"/>
        <v/>
      </c>
    </row>
    <row r="21" spans="1:31" ht="15" customHeight="1" x14ac:dyDescent="0.2">
      <c r="A21" s="55" t="s">
        <v>222</v>
      </c>
      <c r="B21" s="44">
        <v>11</v>
      </c>
      <c r="C21" s="44">
        <v>2012</v>
      </c>
      <c r="D21" s="60" t="s">
        <v>1</v>
      </c>
      <c r="E21" s="65"/>
      <c r="F21" s="33">
        <v>4.7129629629629626E-4</v>
      </c>
      <c r="G21" s="45">
        <v>1.0465277777777777E-3</v>
      </c>
      <c r="H21" s="33">
        <v>2.2232638888888888E-3</v>
      </c>
      <c r="I21" s="45"/>
      <c r="J21" s="45"/>
      <c r="K21" s="70"/>
      <c r="L21" s="65"/>
      <c r="M21" s="33">
        <v>5.4143518518518527E-4</v>
      </c>
      <c r="N21" s="45">
        <v>1.289699074074074E-3</v>
      </c>
      <c r="O21" s="99">
        <v>2.5134259259259259E-3</v>
      </c>
      <c r="P21" s="65"/>
      <c r="Q21" s="33">
        <v>5.7719907407407405E-4</v>
      </c>
      <c r="R21" s="33">
        <v>1.2386574074074075E-3</v>
      </c>
      <c r="S21" s="70">
        <v>2.945486111111111E-3</v>
      </c>
      <c r="T21" s="65"/>
      <c r="U21" s="33">
        <v>5.3784722222222222E-4</v>
      </c>
      <c r="V21" s="45"/>
      <c r="W21" s="70"/>
      <c r="X21" s="65">
        <v>1.1592592592592594E-3</v>
      </c>
      <c r="Y21" s="45"/>
      <c r="Z21" s="70"/>
      <c r="AA21" s="81"/>
      <c r="AB21" s="46" t="str">
        <f t="shared" si="16"/>
        <v/>
      </c>
      <c r="AC21" s="46" t="str">
        <f t="shared" si="17"/>
        <v/>
      </c>
      <c r="AD21" s="46" t="str">
        <f t="shared" si="18"/>
        <v/>
      </c>
      <c r="AE21" s="46" t="str">
        <f t="shared" si="19"/>
        <v/>
      </c>
    </row>
    <row r="22" spans="1:31" ht="15" customHeight="1" x14ac:dyDescent="0.2">
      <c r="A22" s="56" t="s">
        <v>215</v>
      </c>
      <c r="B22" s="37">
        <v>11</v>
      </c>
      <c r="C22" s="37">
        <v>2012</v>
      </c>
      <c r="D22" s="61"/>
      <c r="E22" s="66">
        <v>2.2233796296296297E-4</v>
      </c>
      <c r="F22" s="38">
        <v>4.6608796296296296E-4</v>
      </c>
      <c r="G22" s="38">
        <v>1.1798611111111109E-3</v>
      </c>
      <c r="H22" s="91">
        <v>2.453587962962963E-3</v>
      </c>
      <c r="I22" s="38"/>
      <c r="J22" s="38"/>
      <c r="K22" s="71"/>
      <c r="L22" s="66"/>
      <c r="M22" s="34">
        <v>5.4305555555555563E-4</v>
      </c>
      <c r="N22" s="38">
        <v>1.2984953703703702E-3</v>
      </c>
      <c r="O22" s="71"/>
      <c r="P22" s="66"/>
      <c r="Q22" s="38">
        <v>6.9965277777777777E-4</v>
      </c>
      <c r="R22" s="38"/>
      <c r="S22" s="71"/>
      <c r="T22" s="66"/>
      <c r="U22" s="38">
        <v>6.7002314814814811E-4</v>
      </c>
      <c r="V22" s="38"/>
      <c r="W22" s="71"/>
      <c r="X22" s="66"/>
      <c r="Y22" s="38"/>
      <c r="Z22" s="71"/>
      <c r="AA22" s="82"/>
      <c r="AB22" s="39" t="str">
        <f t="shared" si="16"/>
        <v/>
      </c>
      <c r="AC22" s="39" t="str">
        <f t="shared" si="17"/>
        <v/>
      </c>
      <c r="AD22" s="39" t="str">
        <f t="shared" si="18"/>
        <v/>
      </c>
      <c r="AE22" s="39" t="str">
        <f t="shared" si="19"/>
        <v/>
      </c>
    </row>
    <row r="23" spans="1:31" ht="15" customHeight="1" thickBot="1" x14ac:dyDescent="0.25">
      <c r="A23" s="54" t="s">
        <v>261</v>
      </c>
      <c r="B23" s="47">
        <v>11</v>
      </c>
      <c r="C23" s="47">
        <v>2012</v>
      </c>
      <c r="D23" s="59"/>
      <c r="E23" s="64">
        <v>2.5300925925925925E-4</v>
      </c>
      <c r="F23" s="48">
        <v>4.9965277777777779E-4</v>
      </c>
      <c r="G23" s="48">
        <v>1.2512731481481481E-3</v>
      </c>
      <c r="H23" s="48">
        <v>3.3449074074074071E-3</v>
      </c>
      <c r="I23" s="48">
        <v>6.9179398148148143E-3</v>
      </c>
      <c r="J23" s="48"/>
      <c r="K23" s="69"/>
      <c r="L23" s="64"/>
      <c r="M23" s="48">
        <v>6.6099537037037027E-4</v>
      </c>
      <c r="N23" s="48"/>
      <c r="O23" s="69"/>
      <c r="P23" s="64"/>
      <c r="Q23" s="48"/>
      <c r="R23" s="48">
        <v>1.4939814814814815E-3</v>
      </c>
      <c r="S23" s="69"/>
      <c r="T23" s="64"/>
      <c r="U23" s="48"/>
      <c r="V23" s="48">
        <v>1.7195601851851853E-3</v>
      </c>
      <c r="W23" s="69"/>
      <c r="X23" s="64">
        <v>1.4309027777777781E-3</v>
      </c>
      <c r="Y23" s="48"/>
      <c r="Z23" s="69"/>
      <c r="AA23" s="80"/>
      <c r="AB23" s="49" t="str">
        <f t="shared" si="16"/>
        <v/>
      </c>
      <c r="AC23" s="49" t="str">
        <f t="shared" si="17"/>
        <v/>
      </c>
      <c r="AD23" s="49" t="str">
        <f t="shared" si="18"/>
        <v/>
      </c>
      <c r="AE23" s="49" t="str">
        <f t="shared" si="19"/>
        <v/>
      </c>
    </row>
    <row r="24" spans="1:31" ht="15" customHeight="1" x14ac:dyDescent="0.2">
      <c r="A24" s="55" t="s">
        <v>291</v>
      </c>
      <c r="B24" s="44">
        <v>12</v>
      </c>
      <c r="C24" s="44">
        <v>2012</v>
      </c>
      <c r="D24" s="60"/>
      <c r="E24" s="65"/>
      <c r="F24" s="33">
        <v>5.3321759259259262E-4</v>
      </c>
      <c r="G24" s="33">
        <v>1.166087962962963E-3</v>
      </c>
      <c r="H24" s="108">
        <v>2.4949074074074075E-3</v>
      </c>
      <c r="I24" s="108">
        <v>5.4644675925925928E-3</v>
      </c>
      <c r="J24" s="45"/>
      <c r="K24" s="70"/>
      <c r="L24" s="65"/>
      <c r="M24" s="45"/>
      <c r="N24" s="45"/>
      <c r="O24" s="70"/>
      <c r="P24" s="65"/>
      <c r="Q24" s="45"/>
      <c r="R24" s="45"/>
      <c r="S24" s="70"/>
      <c r="T24" s="65"/>
      <c r="U24" s="45"/>
      <c r="V24" s="45"/>
      <c r="W24" s="70"/>
      <c r="X24" s="65"/>
      <c r="Y24" s="45"/>
      <c r="Z24" s="70"/>
      <c r="AA24" s="81"/>
      <c r="AB24" s="46" t="str">
        <f t="shared" si="16"/>
        <v/>
      </c>
      <c r="AC24" s="46" t="str">
        <f t="shared" si="17"/>
        <v/>
      </c>
      <c r="AD24" s="46" t="str">
        <f t="shared" si="18"/>
        <v/>
      </c>
      <c r="AE24" s="46" t="str">
        <f t="shared" si="19"/>
        <v/>
      </c>
    </row>
    <row r="25" spans="1:31" ht="15" customHeight="1" x14ac:dyDescent="0.2">
      <c r="A25" s="56" t="s">
        <v>247</v>
      </c>
      <c r="B25" s="37">
        <v>12</v>
      </c>
      <c r="C25" s="37">
        <v>2012</v>
      </c>
      <c r="D25" s="61"/>
      <c r="E25" s="66">
        <v>4.854166666666666E-4</v>
      </c>
      <c r="F25" s="38"/>
      <c r="G25" s="38"/>
      <c r="H25" s="38"/>
      <c r="I25" s="38"/>
      <c r="J25" s="38"/>
      <c r="K25" s="71"/>
      <c r="L25" s="66"/>
      <c r="M25" s="38"/>
      <c r="N25" s="38"/>
      <c r="O25" s="71"/>
      <c r="P25" s="66"/>
      <c r="Q25" s="38"/>
      <c r="R25" s="38"/>
      <c r="S25" s="71"/>
      <c r="T25" s="66"/>
      <c r="U25" s="38"/>
      <c r="V25" s="38"/>
      <c r="W25" s="71"/>
      <c r="X25" s="66"/>
      <c r="Y25" s="38"/>
      <c r="Z25" s="71"/>
      <c r="AA25" s="82"/>
      <c r="AB25" s="39" t="str">
        <f t="shared" si="16"/>
        <v/>
      </c>
      <c r="AC25" s="39" t="str">
        <f t="shared" si="17"/>
        <v/>
      </c>
      <c r="AD25" s="39" t="str">
        <f t="shared" si="18"/>
        <v/>
      </c>
      <c r="AE25" s="39" t="str">
        <f t="shared" si="19"/>
        <v/>
      </c>
    </row>
    <row r="26" spans="1:31" ht="15" customHeight="1" thickBot="1" x14ac:dyDescent="0.25">
      <c r="A26" s="54" t="s">
        <v>223</v>
      </c>
      <c r="B26" s="47">
        <v>12</v>
      </c>
      <c r="C26" s="47">
        <v>2012</v>
      </c>
      <c r="D26" s="59"/>
      <c r="E26" s="64">
        <v>2.7905092592592592E-4</v>
      </c>
      <c r="F26" s="48">
        <v>5.0532407407407405E-4</v>
      </c>
      <c r="G26" s="48">
        <v>1.0959490740740741E-3</v>
      </c>
      <c r="H26" s="36">
        <v>2.4453703703703703E-3</v>
      </c>
      <c r="I26" s="36">
        <v>5.5306712962962966E-3</v>
      </c>
      <c r="J26" s="48"/>
      <c r="K26" s="69"/>
      <c r="L26" s="64"/>
      <c r="M26" s="36">
        <v>5.84837962962963E-4</v>
      </c>
      <c r="N26" s="48">
        <v>1.3030092592592592E-3</v>
      </c>
      <c r="O26" s="69">
        <v>2.8646990740740738E-3</v>
      </c>
      <c r="P26" s="64"/>
      <c r="Q26" s="36">
        <v>6.2789351851851851E-4</v>
      </c>
      <c r="R26" s="48">
        <v>1.3377314814814814E-3</v>
      </c>
      <c r="S26" s="69"/>
      <c r="T26" s="64">
        <v>3.5358796296296294E-4</v>
      </c>
      <c r="U26" s="48"/>
      <c r="V26" s="48"/>
      <c r="W26" s="69"/>
      <c r="X26" s="64">
        <v>1.2856481481481482E-3</v>
      </c>
      <c r="Y26" s="48"/>
      <c r="Z26" s="69"/>
      <c r="AA26" s="80"/>
      <c r="AB26" s="49" t="str">
        <f t="shared" si="16"/>
        <v/>
      </c>
      <c r="AC26" s="49" t="str">
        <f t="shared" si="17"/>
        <v/>
      </c>
      <c r="AD26" s="49" t="str">
        <f t="shared" si="18"/>
        <v/>
      </c>
      <c r="AE26" s="49" t="str">
        <f t="shared" si="19"/>
        <v/>
      </c>
    </row>
    <row r="27" spans="1:31" ht="15" customHeight="1" x14ac:dyDescent="0.2">
      <c r="A27" s="55" t="s">
        <v>216</v>
      </c>
      <c r="B27" s="44">
        <v>12</v>
      </c>
      <c r="C27" s="44">
        <v>2012</v>
      </c>
      <c r="D27" s="60" t="s">
        <v>1</v>
      </c>
      <c r="E27" s="65">
        <v>3.0995370370370373E-4</v>
      </c>
      <c r="F27" s="33">
        <v>4.715277777777778E-4</v>
      </c>
      <c r="G27" s="33">
        <v>1.1587962962962964E-3</v>
      </c>
      <c r="H27" s="33">
        <v>2.4150462962962962E-3</v>
      </c>
      <c r="I27" s="33">
        <v>5.1875000000000003E-3</v>
      </c>
      <c r="J27" s="33">
        <v>1.0574421296296297E-2</v>
      </c>
      <c r="K27" s="98">
        <v>2.1275925925925927E-2</v>
      </c>
      <c r="L27" s="65"/>
      <c r="M27" s="33">
        <v>5.3252314814814807E-4</v>
      </c>
      <c r="N27" s="45">
        <v>1.2873842592592592E-3</v>
      </c>
      <c r="O27" s="98">
        <v>2.6740740740740739E-3</v>
      </c>
      <c r="P27" s="65"/>
      <c r="Q27" s="45">
        <v>6.7453703703703697E-4</v>
      </c>
      <c r="R27" s="33">
        <v>1.4475694444444445E-3</v>
      </c>
      <c r="S27" s="98">
        <v>2.9832175925925924E-3</v>
      </c>
      <c r="T27" s="65">
        <v>3.2349537037037036E-4</v>
      </c>
      <c r="U27" s="33">
        <v>5.6562500000000005E-4</v>
      </c>
      <c r="V27" s="45"/>
      <c r="W27" s="70"/>
      <c r="X27" s="65"/>
      <c r="Y27" s="45"/>
      <c r="Z27" s="70"/>
      <c r="AA27" s="81"/>
      <c r="AB27" s="46" t="str">
        <f t="shared" si="16"/>
        <v/>
      </c>
      <c r="AC27" s="46" t="str">
        <f t="shared" si="17"/>
        <v/>
      </c>
      <c r="AD27" s="46" t="str">
        <f t="shared" si="18"/>
        <v/>
      </c>
      <c r="AE27" s="46" t="str">
        <f t="shared" si="19"/>
        <v/>
      </c>
    </row>
    <row r="28" spans="1:31" ht="15" customHeight="1" x14ac:dyDescent="0.2">
      <c r="A28" s="56" t="s">
        <v>235</v>
      </c>
      <c r="B28" s="37">
        <v>12</v>
      </c>
      <c r="C28" s="37">
        <v>2012</v>
      </c>
      <c r="D28" s="61" t="s">
        <v>1</v>
      </c>
      <c r="E28" s="66">
        <v>2.9236111111111113E-4</v>
      </c>
      <c r="F28" s="34">
        <v>5.1539351851851844E-4</v>
      </c>
      <c r="G28" s="34">
        <v>1.2863425925925926E-3</v>
      </c>
      <c r="H28" s="34">
        <v>2.7201388888888891E-3</v>
      </c>
      <c r="I28" s="34">
        <v>5.5373842592592593E-3</v>
      </c>
      <c r="J28" s="34">
        <v>1.1734837962962963E-2</v>
      </c>
      <c r="K28" s="97">
        <v>2.2690624999999999E-2</v>
      </c>
      <c r="L28" s="66"/>
      <c r="M28" s="38">
        <v>6.6099537037037027E-4</v>
      </c>
      <c r="N28" s="38">
        <v>2.0185185185185184E-3</v>
      </c>
      <c r="O28" s="97">
        <v>2.9802083333333334E-3</v>
      </c>
      <c r="P28" s="66"/>
      <c r="Q28" s="38">
        <v>6.7997685185185186E-4</v>
      </c>
      <c r="R28" s="91">
        <v>1.5053240740740741E-3</v>
      </c>
      <c r="S28" s="97">
        <v>3.1497685185185183E-3</v>
      </c>
      <c r="T28" s="66"/>
      <c r="U28" s="38">
        <v>6.5300925925925932E-4</v>
      </c>
      <c r="V28" s="38"/>
      <c r="W28" s="71"/>
      <c r="X28" s="93">
        <v>1.3197916666666668E-3</v>
      </c>
      <c r="Y28" s="38"/>
      <c r="Z28" s="71"/>
      <c r="AA28" s="82"/>
      <c r="AB28" s="39" t="str">
        <f t="shared" si="16"/>
        <v/>
      </c>
      <c r="AC28" s="39" t="str">
        <f t="shared" si="17"/>
        <v/>
      </c>
      <c r="AD28" s="39" t="str">
        <f t="shared" si="18"/>
        <v/>
      </c>
      <c r="AE28" s="39" t="str">
        <f t="shared" si="19"/>
        <v/>
      </c>
    </row>
    <row r="29" spans="1:31" ht="15" customHeight="1" thickBot="1" x14ac:dyDescent="0.25">
      <c r="A29" s="54" t="s">
        <v>244</v>
      </c>
      <c r="B29" s="47">
        <v>12</v>
      </c>
      <c r="C29" s="47">
        <v>2011</v>
      </c>
      <c r="D29" s="59" t="s">
        <v>1</v>
      </c>
      <c r="E29" s="64"/>
      <c r="F29" s="48">
        <v>4.4699074074074075E-4</v>
      </c>
      <c r="G29" s="48">
        <v>1.0280092592592591E-3</v>
      </c>
      <c r="H29" s="48">
        <v>2.2728009259259259E-3</v>
      </c>
      <c r="I29" s="48"/>
      <c r="J29" s="48"/>
      <c r="K29" s="69"/>
      <c r="L29" s="64"/>
      <c r="M29" s="48">
        <v>5.3900462962962962E-4</v>
      </c>
      <c r="N29" s="48">
        <v>1.2233796296296296E-3</v>
      </c>
      <c r="O29" s="69"/>
      <c r="P29" s="64"/>
      <c r="Q29" s="48">
        <v>6.1898148148148142E-4</v>
      </c>
      <c r="R29" s="48">
        <v>1.3243055555555558E-3</v>
      </c>
      <c r="S29" s="69"/>
      <c r="T29" s="64">
        <v>2.5613425925925928E-4</v>
      </c>
      <c r="U29" s="48">
        <v>5.6747685185185189E-4</v>
      </c>
      <c r="V29" s="48">
        <v>1.2625E-3</v>
      </c>
      <c r="W29" s="69"/>
      <c r="X29" s="64"/>
      <c r="Y29" s="48">
        <v>2.4917824074074074E-3</v>
      </c>
      <c r="Z29" s="69"/>
      <c r="AA29" s="80"/>
      <c r="AB29" s="49" t="str">
        <f t="shared" si="16"/>
        <v/>
      </c>
      <c r="AC29" s="49" t="str">
        <f t="shared" si="17"/>
        <v/>
      </c>
      <c r="AD29" s="49" t="str">
        <f t="shared" si="18"/>
        <v/>
      </c>
      <c r="AE29" s="49" t="str">
        <f t="shared" si="19"/>
        <v/>
      </c>
    </row>
    <row r="30" spans="1:31" ht="15" customHeight="1" x14ac:dyDescent="0.2">
      <c r="A30" s="55" t="s">
        <v>273</v>
      </c>
      <c r="B30" s="44">
        <v>13</v>
      </c>
      <c r="C30" s="44">
        <v>2011</v>
      </c>
      <c r="D30" s="60"/>
      <c r="E30" s="65">
        <v>2.4456018518518517E-4</v>
      </c>
      <c r="F30" s="45">
        <v>4.5671296296296302E-4</v>
      </c>
      <c r="G30" s="45">
        <v>1.4244212962962962E-3</v>
      </c>
      <c r="H30" s="45"/>
      <c r="I30" s="45"/>
      <c r="J30" s="45"/>
      <c r="K30" s="70"/>
      <c r="L30" s="65"/>
      <c r="M30" s="45">
        <v>6.0740740740740742E-4</v>
      </c>
      <c r="N30" s="45"/>
      <c r="O30" s="70"/>
      <c r="P30" s="65"/>
      <c r="Q30" s="45"/>
      <c r="R30" s="45"/>
      <c r="S30" s="70"/>
      <c r="T30" s="65"/>
      <c r="U30" s="45"/>
      <c r="V30" s="45"/>
      <c r="W30" s="70"/>
      <c r="X30" s="65"/>
      <c r="Y30" s="45"/>
      <c r="Z30" s="70"/>
      <c r="AA30" s="81"/>
      <c r="AB30" s="46" t="str">
        <f t="shared" si="16"/>
        <v/>
      </c>
      <c r="AC30" s="46" t="str">
        <f t="shared" si="17"/>
        <v/>
      </c>
      <c r="AD30" s="46" t="str">
        <f t="shared" si="18"/>
        <v/>
      </c>
      <c r="AE30" s="46" t="str">
        <f t="shared" si="19"/>
        <v/>
      </c>
    </row>
    <row r="31" spans="1:31" ht="15" customHeight="1" x14ac:dyDescent="0.2">
      <c r="A31" s="56" t="s">
        <v>224</v>
      </c>
      <c r="B31" s="37">
        <v>14</v>
      </c>
      <c r="C31" s="37">
        <v>2010</v>
      </c>
      <c r="D31" s="61" t="s">
        <v>1</v>
      </c>
      <c r="E31" s="66"/>
      <c r="F31" s="38">
        <v>4.3032407407407407E-4</v>
      </c>
      <c r="G31" s="38">
        <v>9.7766203703703708E-4</v>
      </c>
      <c r="H31" s="34">
        <v>2.3004629629629629E-3</v>
      </c>
      <c r="I31" s="91">
        <v>4.7973379629629633E-3</v>
      </c>
      <c r="J31" s="91">
        <v>9.9748842592592597E-3</v>
      </c>
      <c r="K31" s="71"/>
      <c r="L31" s="66"/>
      <c r="M31" s="34">
        <v>5.0763888888888885E-4</v>
      </c>
      <c r="N31" s="34">
        <v>1.1678240740740739E-3</v>
      </c>
      <c r="O31" s="95">
        <v>2.4050925925925928E-3</v>
      </c>
      <c r="P31" s="66"/>
      <c r="Q31" s="34">
        <v>5.158564814814815E-4</v>
      </c>
      <c r="R31" s="34">
        <v>1.1844907407407407E-3</v>
      </c>
      <c r="S31" s="95">
        <v>2.4667824074074076E-3</v>
      </c>
      <c r="T31" s="66">
        <v>3.5717592592592593E-4</v>
      </c>
      <c r="U31" s="38">
        <v>5.1689814814814816E-4</v>
      </c>
      <c r="V31" s="34">
        <v>1.2459490740740742E-3</v>
      </c>
      <c r="W31" s="95">
        <v>2.7800925925925923E-3</v>
      </c>
      <c r="X31" s="93">
        <v>1.0806712962962962E-3</v>
      </c>
      <c r="Y31" s="38">
        <v>2.4052083333333334E-3</v>
      </c>
      <c r="Z31" s="95">
        <v>5.0128472222222224E-3</v>
      </c>
      <c r="AA31" s="82"/>
      <c r="AB31" s="39" t="str">
        <f t="shared" si="16"/>
        <v/>
      </c>
      <c r="AC31" s="39" t="str">
        <f t="shared" si="17"/>
        <v/>
      </c>
      <c r="AD31" s="39" t="str">
        <f t="shared" si="18"/>
        <v>Y</v>
      </c>
      <c r="AE31" s="39" t="str">
        <f t="shared" si="19"/>
        <v/>
      </c>
    </row>
    <row r="32" spans="1:31" ht="15" customHeight="1" thickBot="1" x14ac:dyDescent="0.25">
      <c r="A32" s="54" t="s">
        <v>186</v>
      </c>
      <c r="B32" s="47">
        <v>14</v>
      </c>
      <c r="C32" s="47">
        <v>2009</v>
      </c>
      <c r="D32" s="59" t="s">
        <v>1</v>
      </c>
      <c r="E32" s="64">
        <v>2.7604166666666668E-4</v>
      </c>
      <c r="F32" s="48">
        <v>3.9340277777777778E-4</v>
      </c>
      <c r="G32" s="48">
        <v>8.7835648148148137E-4</v>
      </c>
      <c r="H32" s="36">
        <v>1.892939814814815E-3</v>
      </c>
      <c r="I32" s="36">
        <v>3.9563657407407403E-3</v>
      </c>
      <c r="J32" s="36">
        <v>8.3281249999999987E-3</v>
      </c>
      <c r="K32" s="94">
        <v>1.5957291666666668E-2</v>
      </c>
      <c r="L32" s="64">
        <v>3.3425925925925924E-4</v>
      </c>
      <c r="M32" s="48">
        <v>4.8483796296296301E-4</v>
      </c>
      <c r="N32" s="48">
        <v>1.0434027777777779E-3</v>
      </c>
      <c r="O32" s="94">
        <v>2.1427083333333333E-3</v>
      </c>
      <c r="P32" s="64">
        <v>3.5671296296296297E-4</v>
      </c>
      <c r="Q32" s="48">
        <v>4.9687500000000003E-4</v>
      </c>
      <c r="R32" s="48">
        <v>1.0931712962962963E-3</v>
      </c>
      <c r="S32" s="94">
        <v>2.3616898148148152E-3</v>
      </c>
      <c r="T32" s="64">
        <v>2.9131944444444447E-4</v>
      </c>
      <c r="U32" s="48">
        <v>5.0729166666666663E-4</v>
      </c>
      <c r="V32" s="36">
        <v>1.1883101851851853E-3</v>
      </c>
      <c r="W32" s="69"/>
      <c r="X32" s="64">
        <v>1.020138888888889E-3</v>
      </c>
      <c r="Y32" s="48">
        <v>2.2145833333333336E-3</v>
      </c>
      <c r="Z32" s="94">
        <v>4.709375E-3</v>
      </c>
      <c r="AA32" s="80" t="s">
        <v>204</v>
      </c>
      <c r="AB32" s="49" t="str">
        <f t="shared" si="16"/>
        <v>Y</v>
      </c>
      <c r="AC32" s="49" t="str">
        <f t="shared" si="17"/>
        <v>Y</v>
      </c>
      <c r="AD32" s="49" t="str">
        <f t="shared" si="18"/>
        <v>Y</v>
      </c>
      <c r="AE32" s="49" t="str">
        <f t="shared" si="19"/>
        <v/>
      </c>
    </row>
    <row r="33" spans="1:31" ht="15" customHeight="1" x14ac:dyDescent="0.2">
      <c r="A33" s="55" t="s">
        <v>136</v>
      </c>
      <c r="B33" s="44">
        <v>14</v>
      </c>
      <c r="C33" s="44">
        <v>2009</v>
      </c>
      <c r="D33" s="60" t="s">
        <v>1</v>
      </c>
      <c r="E33" s="65">
        <v>2.0659722222222222E-4</v>
      </c>
      <c r="F33" s="45">
        <v>3.3993055555555556E-4</v>
      </c>
      <c r="G33" s="45">
        <v>7.600694444444444E-4</v>
      </c>
      <c r="H33" s="45">
        <v>1.6930555555555555E-3</v>
      </c>
      <c r="I33" s="45">
        <v>3.8094907407407413E-3</v>
      </c>
      <c r="J33" s="45"/>
      <c r="K33" s="70"/>
      <c r="L33" s="65"/>
      <c r="M33" s="33">
        <v>4.2673611111111108E-4</v>
      </c>
      <c r="N33" s="45">
        <v>9.9849537037037029E-4</v>
      </c>
      <c r="O33" s="70">
        <v>2.2863425925925929E-3</v>
      </c>
      <c r="P33" s="65">
        <v>5.5381944444444445E-4</v>
      </c>
      <c r="Q33" s="45">
        <v>4.918981481481481E-4</v>
      </c>
      <c r="R33" s="45">
        <v>1.1047453703703703E-3</v>
      </c>
      <c r="S33" s="70">
        <v>2.5692129629629628E-3</v>
      </c>
      <c r="T33" s="65">
        <v>2.541666666666667E-4</v>
      </c>
      <c r="U33" s="45">
        <v>3.8437500000000001E-4</v>
      </c>
      <c r="V33" s="45">
        <v>9.0115740740740748E-4</v>
      </c>
      <c r="W33" s="70"/>
      <c r="X33" s="65">
        <v>8.8946759259259263E-4</v>
      </c>
      <c r="Y33" s="45">
        <v>2.0177083333333336E-3</v>
      </c>
      <c r="Z33" s="70">
        <v>4.5454861111111104E-3</v>
      </c>
      <c r="AA33" s="81" t="s">
        <v>204</v>
      </c>
      <c r="AB33" s="46" t="str">
        <f t="shared" si="16"/>
        <v>Y</v>
      </c>
      <c r="AC33" s="46" t="str">
        <f t="shared" si="17"/>
        <v>Y</v>
      </c>
      <c r="AD33" s="46" t="str">
        <f t="shared" si="18"/>
        <v>Y</v>
      </c>
      <c r="AE33" s="46" t="str">
        <f t="shared" si="19"/>
        <v/>
      </c>
    </row>
    <row r="34" spans="1:31" ht="14.25" customHeight="1" x14ac:dyDescent="0.2">
      <c r="A34" s="56" t="s">
        <v>121</v>
      </c>
      <c r="B34" s="37">
        <v>17</v>
      </c>
      <c r="C34" s="37">
        <v>2007</v>
      </c>
      <c r="D34" s="61" t="s">
        <v>1</v>
      </c>
      <c r="E34" s="66">
        <v>2.4560185185185183E-4</v>
      </c>
      <c r="F34" s="38">
        <v>3.5300925925925924E-4</v>
      </c>
      <c r="G34" s="38">
        <v>7.6458333333333326E-4</v>
      </c>
      <c r="H34" s="38">
        <v>1.7476851851851852E-3</v>
      </c>
      <c r="I34" s="38">
        <v>3.8486111111111112E-3</v>
      </c>
      <c r="J34" s="38"/>
      <c r="K34" s="71"/>
      <c r="L34" s="66">
        <v>2.8136574074074077E-4</v>
      </c>
      <c r="M34" s="38">
        <v>4.1030092592592599E-4</v>
      </c>
      <c r="N34" s="38">
        <v>9.2060185185185203E-4</v>
      </c>
      <c r="O34" s="71">
        <v>1.9591435185185185E-3</v>
      </c>
      <c r="P34" s="66">
        <v>3.9074074074074071E-4</v>
      </c>
      <c r="Q34" s="38">
        <v>4.9027777777777774E-4</v>
      </c>
      <c r="R34" s="38">
        <v>1.0524305555555554E-3</v>
      </c>
      <c r="S34" s="71">
        <v>2.6938657407407402E-3</v>
      </c>
      <c r="T34" s="66">
        <v>2.5636574074074071E-4</v>
      </c>
      <c r="U34" s="38">
        <v>3.7418981481481483E-4</v>
      </c>
      <c r="V34" s="38">
        <v>9.1365740740740741E-4</v>
      </c>
      <c r="W34" s="71">
        <v>2.3880787037037035E-3</v>
      </c>
      <c r="X34" s="66">
        <v>8.8449074074074081E-4</v>
      </c>
      <c r="Y34" s="38">
        <v>1.9564814814814814E-3</v>
      </c>
      <c r="Z34" s="71">
        <v>4.4256944444444448E-3</v>
      </c>
      <c r="AA34" s="82" t="s">
        <v>204</v>
      </c>
      <c r="AB34" s="39" t="str">
        <f t="shared" ref="AB34:AB40" si="24">IF($H34="","",IF($H34&lt;180/24/3600,"Y",""))</f>
        <v>Y</v>
      </c>
      <c r="AC34" s="39" t="str">
        <f t="shared" ref="AC34:AC40" si="25">IF($O34="","",IF($O34&lt;200/24/3600,"Y",""))</f>
        <v>Y</v>
      </c>
      <c r="AD34" s="39" t="str">
        <f t="shared" ref="AD34:AD40" si="26">IF($S34="","",IF($S34&lt;225/24/3600,"Y",""))</f>
        <v/>
      </c>
      <c r="AE34" s="39" t="str">
        <f t="shared" ref="AE34:AE40" si="27">IF($W34="","",IF($W34&lt;210/24/3600,"Y",""))</f>
        <v>Y</v>
      </c>
    </row>
    <row r="35" spans="1:31" ht="15" customHeight="1" thickBot="1" x14ac:dyDescent="0.25">
      <c r="A35" s="54" t="s">
        <v>229</v>
      </c>
      <c r="B35" s="47">
        <v>17</v>
      </c>
      <c r="C35" s="47">
        <v>2006</v>
      </c>
      <c r="D35" s="59" t="s">
        <v>1</v>
      </c>
      <c r="E35" s="64"/>
      <c r="F35" s="48">
        <v>3.5034722222222216E-4</v>
      </c>
      <c r="G35" s="48">
        <v>7.9687499999999995E-4</v>
      </c>
      <c r="H35" s="48">
        <v>1.7778935185185183E-3</v>
      </c>
      <c r="I35" s="48">
        <v>3.8603009259259263E-3</v>
      </c>
      <c r="J35" s="48">
        <v>8.047569444444444E-3</v>
      </c>
      <c r="K35" s="69">
        <v>1.547662037037037E-2</v>
      </c>
      <c r="L35" s="64"/>
      <c r="M35" s="48">
        <v>4.2546296296296294E-4</v>
      </c>
      <c r="N35" s="48">
        <v>9.4560185185185188E-4</v>
      </c>
      <c r="O35" s="69">
        <v>2.0740740740740741E-3</v>
      </c>
      <c r="P35" s="64"/>
      <c r="Q35" s="48">
        <v>4.696759259259259E-4</v>
      </c>
      <c r="R35" s="36">
        <v>1.073263888888889E-3</v>
      </c>
      <c r="S35" s="69">
        <v>2.3144675925925924E-3</v>
      </c>
      <c r="T35" s="64"/>
      <c r="U35" s="48">
        <v>4.3877314814814804E-4</v>
      </c>
      <c r="V35" s="48">
        <v>1.0806712962962962E-3</v>
      </c>
      <c r="W35" s="69"/>
      <c r="X35" s="64">
        <v>9.3981481481481477E-4</v>
      </c>
      <c r="Y35" s="48">
        <v>2.0672453703703703E-3</v>
      </c>
      <c r="Z35" s="96">
        <v>4.5590277777777773E-3</v>
      </c>
      <c r="AA35" s="80" t="s">
        <v>204</v>
      </c>
      <c r="AB35" s="49" t="str">
        <f t="shared" si="16"/>
        <v>Y</v>
      </c>
      <c r="AC35" s="49" t="str">
        <f t="shared" si="17"/>
        <v>Y</v>
      </c>
      <c r="AD35" s="49" t="str">
        <f t="shared" si="18"/>
        <v>Y</v>
      </c>
      <c r="AE35" s="49" t="str">
        <f t="shared" si="19"/>
        <v/>
      </c>
    </row>
    <row r="36" spans="1:31" ht="15" customHeight="1" x14ac:dyDescent="0.2">
      <c r="A36" s="55" t="s">
        <v>200</v>
      </c>
      <c r="B36" s="44">
        <v>18</v>
      </c>
      <c r="C36" s="44">
        <v>2006</v>
      </c>
      <c r="D36" s="60" t="s">
        <v>1</v>
      </c>
      <c r="E36" s="65"/>
      <c r="F36" s="45">
        <v>4.8622685185185184E-4</v>
      </c>
      <c r="G36" s="45">
        <v>1.1606481481481481E-3</v>
      </c>
      <c r="H36" s="45">
        <v>2.4399305555555559E-3</v>
      </c>
      <c r="I36" s="45"/>
      <c r="J36" s="45"/>
      <c r="K36" s="70"/>
      <c r="L36" s="65"/>
      <c r="M36" s="45">
        <v>5.877314814814815E-4</v>
      </c>
      <c r="N36" s="45"/>
      <c r="O36" s="70">
        <v>2.9189814814814812E-3</v>
      </c>
      <c r="P36" s="65"/>
      <c r="Q36" s="45">
        <v>6.2118055555555559E-4</v>
      </c>
      <c r="R36" s="45">
        <v>1.4506944444444446E-3</v>
      </c>
      <c r="S36" s="70">
        <v>3.0868055555555557E-3</v>
      </c>
      <c r="T36" s="65">
        <v>2.6875E-4</v>
      </c>
      <c r="U36" s="45">
        <v>6.1157407407407417E-4</v>
      </c>
      <c r="V36" s="45"/>
      <c r="W36" s="70"/>
      <c r="X36" s="65"/>
      <c r="Y36" s="45"/>
      <c r="Z36" s="70"/>
      <c r="AA36" s="81"/>
      <c r="AB36" s="46" t="str">
        <f t="shared" si="16"/>
        <v/>
      </c>
      <c r="AC36" s="46" t="str">
        <f t="shared" si="17"/>
        <v/>
      </c>
      <c r="AD36" s="46" t="str">
        <f t="shared" si="18"/>
        <v/>
      </c>
      <c r="AE36" s="46" t="str">
        <f t="shared" si="19"/>
        <v/>
      </c>
    </row>
    <row r="37" spans="1:31" ht="15" customHeight="1" x14ac:dyDescent="0.2">
      <c r="A37" s="56" t="s">
        <v>86</v>
      </c>
      <c r="B37" s="37">
        <v>24</v>
      </c>
      <c r="C37" s="37">
        <v>1999</v>
      </c>
      <c r="D37" s="61" t="s">
        <v>1</v>
      </c>
      <c r="E37" s="66"/>
      <c r="F37" s="40"/>
      <c r="G37" s="40">
        <v>1.3143518518518519E-3</v>
      </c>
      <c r="H37" s="40"/>
      <c r="I37" s="38"/>
      <c r="J37" s="40"/>
      <c r="K37" s="72"/>
      <c r="L37" s="66"/>
      <c r="M37" s="40"/>
      <c r="N37" s="40"/>
      <c r="O37" s="72"/>
      <c r="P37" s="66"/>
      <c r="Q37" s="40"/>
      <c r="R37" s="40">
        <v>1.5284722222222221E-3</v>
      </c>
      <c r="S37" s="72"/>
      <c r="T37" s="66"/>
      <c r="U37" s="40"/>
      <c r="V37" s="40"/>
      <c r="W37" s="72"/>
      <c r="X37" s="76"/>
      <c r="Y37" s="40"/>
      <c r="Z37" s="72"/>
      <c r="AA37" s="82"/>
      <c r="AB37" s="39" t="str">
        <f t="shared" si="24"/>
        <v/>
      </c>
      <c r="AC37" s="39" t="str">
        <f t="shared" si="25"/>
        <v/>
      </c>
      <c r="AD37" s="39" t="str">
        <f t="shared" si="26"/>
        <v/>
      </c>
      <c r="AE37" s="39" t="str">
        <f t="shared" si="27"/>
        <v/>
      </c>
    </row>
    <row r="38" spans="1:31" ht="15" customHeight="1" thickBot="1" x14ac:dyDescent="0.25">
      <c r="A38" s="54" t="s">
        <v>288</v>
      </c>
      <c r="B38" s="47">
        <v>33</v>
      </c>
      <c r="C38" s="47">
        <v>1990</v>
      </c>
      <c r="D38" s="59"/>
      <c r="E38" s="64"/>
      <c r="F38" s="48">
        <v>6.1736111111111117E-4</v>
      </c>
      <c r="G38" s="48">
        <v>1.4594907407407406E-3</v>
      </c>
      <c r="H38" s="48"/>
      <c r="I38" s="48"/>
      <c r="J38" s="48"/>
      <c r="K38" s="69"/>
      <c r="L38" s="64"/>
      <c r="M38" s="48"/>
      <c r="N38" s="48"/>
      <c r="O38" s="69"/>
      <c r="P38" s="64"/>
      <c r="Q38" s="48"/>
      <c r="R38" s="48"/>
      <c r="S38" s="69"/>
      <c r="T38" s="64"/>
      <c r="U38" s="48"/>
      <c r="V38" s="48"/>
      <c r="W38" s="69"/>
      <c r="X38" s="64"/>
      <c r="Y38" s="48"/>
      <c r="Z38" s="69"/>
      <c r="AA38" s="80"/>
      <c r="AB38" s="49" t="str">
        <f t="shared" si="16"/>
        <v/>
      </c>
      <c r="AC38" s="49" t="str">
        <f t="shared" si="17"/>
        <v/>
      </c>
      <c r="AD38" s="49" t="str">
        <f t="shared" si="18"/>
        <v/>
      </c>
      <c r="AE38" s="49" t="str">
        <f t="shared" si="19"/>
        <v/>
      </c>
    </row>
    <row r="39" spans="1:31" ht="15" customHeight="1" x14ac:dyDescent="0.2">
      <c r="A39" s="55" t="s">
        <v>257</v>
      </c>
      <c r="B39" s="44">
        <v>40</v>
      </c>
      <c r="C39" s="44">
        <v>1984</v>
      </c>
      <c r="D39" s="60" t="s">
        <v>1</v>
      </c>
      <c r="E39" s="65"/>
      <c r="F39" s="45">
        <v>3.9479166666666666E-4</v>
      </c>
      <c r="G39" s="45">
        <v>8.7789351851851841E-4</v>
      </c>
      <c r="H39" s="45">
        <v>1.9672453703703705E-3</v>
      </c>
      <c r="I39" s="45">
        <v>4.2134259259259252E-3</v>
      </c>
      <c r="J39" s="45">
        <v>8.6064814814814806E-3</v>
      </c>
      <c r="K39" s="70"/>
      <c r="L39" s="65"/>
      <c r="M39" s="45">
        <v>4.7662037037037036E-4</v>
      </c>
      <c r="N39" s="45">
        <v>1.0289351851851852E-3</v>
      </c>
      <c r="O39" s="70">
        <v>2.2162037037037033E-3</v>
      </c>
      <c r="P39" s="65"/>
      <c r="Q39" s="45"/>
      <c r="R39" s="45"/>
      <c r="S39" s="70"/>
      <c r="T39" s="65"/>
      <c r="U39" s="45">
        <v>4.3738425925925921E-4</v>
      </c>
      <c r="V39" s="45">
        <v>1.0245370370370371E-3</v>
      </c>
      <c r="W39" s="70"/>
      <c r="X39" s="65">
        <v>1.0131944444444444E-3</v>
      </c>
      <c r="Y39" s="45">
        <v>2.2222222222222222E-3</v>
      </c>
      <c r="Z39" s="70"/>
      <c r="AA39" s="81"/>
      <c r="AB39" s="46" t="str">
        <f t="shared" si="16"/>
        <v>Y</v>
      </c>
      <c r="AC39" s="46" t="str">
        <f t="shared" si="17"/>
        <v>Y</v>
      </c>
      <c r="AD39" s="46" t="str">
        <f t="shared" si="18"/>
        <v/>
      </c>
      <c r="AE39" s="46" t="str">
        <f t="shared" si="19"/>
        <v/>
      </c>
    </row>
    <row r="40" spans="1:31" ht="15" customHeight="1" x14ac:dyDescent="0.2">
      <c r="A40" s="56" t="s">
        <v>255</v>
      </c>
      <c r="B40" s="37">
        <v>46</v>
      </c>
      <c r="C40" s="37">
        <v>1977</v>
      </c>
      <c r="D40" s="61" t="s">
        <v>1</v>
      </c>
      <c r="E40" s="66"/>
      <c r="F40" s="38">
        <v>4.1863425925925927E-4</v>
      </c>
      <c r="G40" s="38">
        <v>9.8009259259259252E-4</v>
      </c>
      <c r="H40" s="38">
        <v>2.3274305555555557E-3</v>
      </c>
      <c r="I40" s="38">
        <v>4.8379629629629632E-3</v>
      </c>
      <c r="J40" s="38">
        <v>1.0100231481481481E-2</v>
      </c>
      <c r="K40" s="71"/>
      <c r="L40" s="66"/>
      <c r="M40" s="38"/>
      <c r="N40" s="38"/>
      <c r="O40" s="71"/>
      <c r="P40" s="66"/>
      <c r="Q40" s="38">
        <v>5.6064814814814812E-4</v>
      </c>
      <c r="R40" s="38">
        <v>1.267361111111111E-3</v>
      </c>
      <c r="S40" s="71">
        <v>2.7103009259259263E-3</v>
      </c>
      <c r="T40" s="66"/>
      <c r="U40" s="38">
        <v>5.461805555555555E-4</v>
      </c>
      <c r="V40" s="38">
        <v>1.3810185185185184E-3</v>
      </c>
      <c r="W40" s="71"/>
      <c r="X40" s="66">
        <v>1.1305555555555557E-3</v>
      </c>
      <c r="Y40" s="38"/>
      <c r="Z40" s="71"/>
      <c r="AA40" s="82"/>
      <c r="AB40" s="39" t="str">
        <f t="shared" si="24"/>
        <v/>
      </c>
      <c r="AC40" s="39" t="str">
        <f t="shared" si="25"/>
        <v/>
      </c>
      <c r="AD40" s="39" t="str">
        <f t="shared" si="26"/>
        <v/>
      </c>
      <c r="AE40" s="39" t="str">
        <f t="shared" si="27"/>
        <v/>
      </c>
    </row>
    <row r="41" spans="1:31" ht="15" customHeight="1" thickBot="1" x14ac:dyDescent="0.25">
      <c r="A41" s="54" t="s">
        <v>87</v>
      </c>
      <c r="B41" s="47">
        <v>47</v>
      </c>
      <c r="C41" s="47">
        <v>1976</v>
      </c>
      <c r="D41" s="59" t="s">
        <v>1</v>
      </c>
      <c r="E41" s="64"/>
      <c r="F41" s="51">
        <v>4.5671296296296302E-4</v>
      </c>
      <c r="G41" s="51"/>
      <c r="H41" s="51"/>
      <c r="I41" s="48"/>
      <c r="J41" s="51"/>
      <c r="K41" s="73"/>
      <c r="L41" s="64"/>
      <c r="M41" s="48"/>
      <c r="N41" s="48"/>
      <c r="O41" s="69"/>
      <c r="P41" s="64"/>
      <c r="Q41" s="48"/>
      <c r="R41" s="48"/>
      <c r="S41" s="69"/>
      <c r="T41" s="64"/>
      <c r="U41" s="48"/>
      <c r="V41" s="48"/>
      <c r="W41" s="69"/>
      <c r="X41" s="77"/>
      <c r="Y41" s="48"/>
      <c r="Z41" s="69"/>
      <c r="AA41" s="80"/>
      <c r="AB41" s="49" t="str">
        <f t="shared" si="16"/>
        <v/>
      </c>
      <c r="AC41" s="49" t="str">
        <f t="shared" si="17"/>
        <v/>
      </c>
      <c r="AD41" s="49" t="str">
        <f t="shared" si="18"/>
        <v/>
      </c>
      <c r="AE41" s="49" t="str">
        <f t="shared" si="19"/>
        <v/>
      </c>
    </row>
    <row r="42" spans="1:31" ht="15" customHeight="1" x14ac:dyDescent="0.2">
      <c r="A42" s="55" t="s">
        <v>114</v>
      </c>
      <c r="B42" s="44">
        <v>54</v>
      </c>
      <c r="C42" s="44">
        <v>1970</v>
      </c>
      <c r="D42" s="60" t="s">
        <v>1</v>
      </c>
      <c r="E42" s="65"/>
      <c r="F42" s="50">
        <v>4.2071759259259259E-4</v>
      </c>
      <c r="G42" s="50">
        <v>1.0280092592592591E-3</v>
      </c>
      <c r="H42" s="45"/>
      <c r="I42" s="50"/>
      <c r="J42" s="45"/>
      <c r="K42" s="70"/>
      <c r="L42" s="65"/>
      <c r="M42" s="50"/>
      <c r="N42" s="50"/>
      <c r="O42" s="75"/>
      <c r="P42" s="65"/>
      <c r="Q42" s="50"/>
      <c r="R42" s="50">
        <v>1.3785879629629632E-3</v>
      </c>
      <c r="S42" s="70"/>
      <c r="T42" s="65"/>
      <c r="U42" s="50"/>
      <c r="V42" s="50">
        <v>1.3877314814814813E-3</v>
      </c>
      <c r="W42" s="75">
        <v>2.9971064814814812E-3</v>
      </c>
      <c r="X42" s="78"/>
      <c r="Y42" s="45"/>
      <c r="Z42" s="75">
        <v>5.7481481481481481E-3</v>
      </c>
      <c r="AA42" s="81"/>
      <c r="AB42" s="46" t="str">
        <f t="shared" si="16"/>
        <v/>
      </c>
      <c r="AC42" s="46" t="str">
        <f t="shared" si="17"/>
        <v/>
      </c>
      <c r="AD42" s="46" t="str">
        <f t="shared" si="18"/>
        <v/>
      </c>
      <c r="AE42" s="46" t="str">
        <f t="shared" si="19"/>
        <v/>
      </c>
    </row>
    <row r="43" spans="1:31" ht="15" customHeight="1" x14ac:dyDescent="0.2">
      <c r="A43" s="56" t="s">
        <v>205</v>
      </c>
      <c r="B43" s="37">
        <v>60</v>
      </c>
      <c r="C43" s="37">
        <v>1964</v>
      </c>
      <c r="D43" s="61" t="s">
        <v>1</v>
      </c>
      <c r="E43" s="66"/>
      <c r="F43" s="40">
        <v>4.8449074074074074E-4</v>
      </c>
      <c r="G43" s="40">
        <v>1.062152777777778E-3</v>
      </c>
      <c r="H43" s="40">
        <v>2.3047453703703702E-3</v>
      </c>
      <c r="I43" s="40">
        <v>4.9171296296296298E-3</v>
      </c>
      <c r="J43" s="40">
        <v>1.0155324074074075E-2</v>
      </c>
      <c r="K43" s="72">
        <v>1.9365509259259259E-2</v>
      </c>
      <c r="L43" s="66"/>
      <c r="M43" s="40">
        <v>5.5613425925925926E-4</v>
      </c>
      <c r="N43" s="40">
        <v>1.2362268518518519E-3</v>
      </c>
      <c r="O43" s="72">
        <v>2.6226851851851849E-3</v>
      </c>
      <c r="P43" s="66"/>
      <c r="Q43" s="40">
        <v>6.6377314814814814E-4</v>
      </c>
      <c r="R43" s="40"/>
      <c r="S43" s="72">
        <v>3.078356481481481E-3</v>
      </c>
      <c r="T43" s="66"/>
      <c r="U43" s="40"/>
      <c r="V43" s="38"/>
      <c r="W43" s="71"/>
      <c r="X43" s="76">
        <v>1.2687499999999999E-3</v>
      </c>
      <c r="Y43" s="40">
        <v>2.7402777777777777E-3</v>
      </c>
      <c r="Z43" s="71"/>
      <c r="AA43" s="82"/>
      <c r="AB43" s="39" t="str">
        <f t="shared" si="16"/>
        <v/>
      </c>
      <c r="AC43" s="39" t="str">
        <f t="shared" si="17"/>
        <v/>
      </c>
      <c r="AD43" s="39" t="str">
        <f t="shared" si="18"/>
        <v/>
      </c>
      <c r="AE43" s="39" t="str">
        <f t="shared" si="19"/>
        <v/>
      </c>
    </row>
    <row r="44" spans="1:31" ht="15" customHeight="1" thickBot="1" x14ac:dyDescent="0.25">
      <c r="A44" s="56" t="s">
        <v>88</v>
      </c>
      <c r="B44" s="37">
        <v>68</v>
      </c>
      <c r="C44" s="37">
        <v>1956</v>
      </c>
      <c r="D44" s="61" t="s">
        <v>1</v>
      </c>
      <c r="E44" s="66"/>
      <c r="F44" s="40">
        <v>5.4768518518518523E-4</v>
      </c>
      <c r="G44" s="40">
        <v>1.3255787037037038E-3</v>
      </c>
      <c r="H44" s="40">
        <v>2.7501157407407409E-3</v>
      </c>
      <c r="I44" s="40">
        <v>5.7589120370370381E-3</v>
      </c>
      <c r="J44" s="40">
        <v>1.1673726851851854E-2</v>
      </c>
      <c r="K44" s="72">
        <v>2.2455208333333337E-2</v>
      </c>
      <c r="L44" s="66"/>
      <c r="M44" s="40">
        <v>6.4259259259259261E-4</v>
      </c>
      <c r="N44" s="40">
        <v>1.3696759259259259E-3</v>
      </c>
      <c r="O44" s="72">
        <v>2.9643518518518517E-3</v>
      </c>
      <c r="P44" s="66"/>
      <c r="Q44" s="38"/>
      <c r="R44" s="38"/>
      <c r="S44" s="71"/>
      <c r="T44" s="66"/>
      <c r="U44" s="38"/>
      <c r="V44" s="38"/>
      <c r="W44" s="71"/>
      <c r="X44" s="76">
        <v>1.4879629629629629E-3</v>
      </c>
      <c r="Y44" s="38"/>
      <c r="Z44" s="71"/>
      <c r="AA44" s="82"/>
      <c r="AB44" s="39" t="str">
        <f t="shared" si="16"/>
        <v/>
      </c>
      <c r="AC44" s="39" t="str">
        <f t="shared" si="17"/>
        <v/>
      </c>
      <c r="AD44" s="39" t="str">
        <f t="shared" si="18"/>
        <v/>
      </c>
      <c r="AE44" s="39" t="str">
        <f t="shared" si="19"/>
        <v/>
      </c>
    </row>
    <row r="45" spans="1:31" ht="15" customHeight="1" thickBot="1" x14ac:dyDescent="0.25">
      <c r="A45" s="52" t="s">
        <v>85</v>
      </c>
      <c r="B45" s="3" t="s">
        <v>0</v>
      </c>
      <c r="C45" s="4" t="s">
        <v>133</v>
      </c>
      <c r="D45" s="57" t="s">
        <v>2</v>
      </c>
      <c r="E45" s="62" t="s">
        <v>21</v>
      </c>
      <c r="F45" s="5" t="s">
        <v>22</v>
      </c>
      <c r="G45" s="5" t="s">
        <v>6</v>
      </c>
      <c r="H45" s="5" t="s">
        <v>7</v>
      </c>
      <c r="I45" s="5" t="s">
        <v>8</v>
      </c>
      <c r="J45" s="5" t="s">
        <v>9</v>
      </c>
      <c r="K45" s="67" t="s">
        <v>10</v>
      </c>
      <c r="L45" s="74" t="s">
        <v>23</v>
      </c>
      <c r="M45" s="5" t="s">
        <v>24</v>
      </c>
      <c r="N45" s="5" t="s">
        <v>11</v>
      </c>
      <c r="O45" s="67" t="s">
        <v>12</v>
      </c>
      <c r="P45" s="74" t="s">
        <v>13</v>
      </c>
      <c r="Q45" s="5" t="s">
        <v>14</v>
      </c>
      <c r="R45" s="5" t="s">
        <v>15</v>
      </c>
      <c r="S45" s="67" t="s">
        <v>16</v>
      </c>
      <c r="T45" s="74" t="s">
        <v>17</v>
      </c>
      <c r="U45" s="5" t="s">
        <v>18</v>
      </c>
      <c r="V45" s="5" t="s">
        <v>19</v>
      </c>
      <c r="W45" s="67" t="s">
        <v>20</v>
      </c>
      <c r="X45" s="74" t="s">
        <v>3</v>
      </c>
      <c r="Y45" s="5" t="s">
        <v>4</v>
      </c>
      <c r="Z45" s="67" t="s">
        <v>5</v>
      </c>
      <c r="AA45" s="29">
        <v>15</v>
      </c>
      <c r="AB45" s="29" t="s">
        <v>191</v>
      </c>
      <c r="AC45" s="5" t="s">
        <v>193</v>
      </c>
      <c r="AD45" s="5" t="s">
        <v>194</v>
      </c>
      <c r="AE45" s="35" t="s">
        <v>192</v>
      </c>
    </row>
    <row r="46" spans="1:31" ht="18" customHeight="1" x14ac:dyDescent="0.2">
      <c r="A46" s="1"/>
      <c r="B46" s="23"/>
      <c r="C46" s="24"/>
      <c r="D46" s="2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30"/>
    </row>
    <row r="47" spans="1:31" ht="15" customHeight="1" x14ac:dyDescent="0.2">
      <c r="A47" s="111">
        <v>45544</v>
      </c>
      <c r="B47" s="111"/>
      <c r="C47" s="111"/>
      <c r="D47" s="112"/>
      <c r="E47" s="27">
        <v>6.9432870370370362E-4</v>
      </c>
      <c r="F47" s="25" t="s">
        <v>115</v>
      </c>
      <c r="G47" s="25"/>
      <c r="H47" s="6">
        <v>6.9432870370370362E-4</v>
      </c>
      <c r="I47" s="25" t="s">
        <v>150</v>
      </c>
      <c r="J47" s="25"/>
      <c r="K47" s="23"/>
      <c r="L47" s="27">
        <v>6.9432870370370362E-4</v>
      </c>
      <c r="M47" s="25" t="s">
        <v>115</v>
      </c>
      <c r="N47" s="25"/>
      <c r="O47" s="6">
        <v>6.9432870370370362E-4</v>
      </c>
      <c r="P47" s="25" t="s">
        <v>150</v>
      </c>
      <c r="Q47" s="25"/>
      <c r="R47" s="23"/>
      <c r="S47" s="23"/>
      <c r="T47" s="27">
        <v>6.9432870370370362E-4</v>
      </c>
      <c r="U47" s="25" t="s">
        <v>115</v>
      </c>
      <c r="V47" s="25"/>
      <c r="W47" s="6">
        <v>6.9432870370370362E-4</v>
      </c>
      <c r="X47" s="25" t="s">
        <v>150</v>
      </c>
      <c r="Y47" s="25"/>
      <c r="Z47" s="23"/>
      <c r="AA47" s="31"/>
    </row>
    <row r="48" spans="1:31" ht="6" customHeight="1" thickBot="1" x14ac:dyDescent="0.25">
      <c r="A48" s="1"/>
      <c r="B48" s="23"/>
      <c r="C48" s="24"/>
      <c r="D48" s="2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32"/>
    </row>
    <row r="49" spans="1:26" ht="15" customHeight="1" thickTop="1" thickBot="1" x14ac:dyDescent="0.25">
      <c r="A49" s="1"/>
      <c r="B49" s="23"/>
      <c r="C49" s="24"/>
      <c r="D49" s="24"/>
      <c r="E49" s="8">
        <v>6.9432870370370362E-4</v>
      </c>
      <c r="F49" s="25" t="s">
        <v>142</v>
      </c>
      <c r="G49" s="25"/>
      <c r="H49" s="7">
        <v>6.9432870370370362E-4</v>
      </c>
      <c r="I49" s="25" t="s">
        <v>143</v>
      </c>
      <c r="J49" s="25"/>
      <c r="K49" s="23"/>
      <c r="L49" s="8">
        <v>6.9432870370370362E-4</v>
      </c>
      <c r="M49" s="25" t="s">
        <v>142</v>
      </c>
      <c r="N49" s="25"/>
      <c r="O49" s="7">
        <v>6.9432870370370362E-4</v>
      </c>
      <c r="P49" s="25" t="s">
        <v>143</v>
      </c>
      <c r="Q49" s="25"/>
      <c r="R49" s="23"/>
      <c r="S49" s="23"/>
      <c r="T49" s="8">
        <v>6.9432870370370362E-4</v>
      </c>
      <c r="U49" s="25" t="s">
        <v>142</v>
      </c>
      <c r="V49" s="25"/>
      <c r="W49" s="7">
        <v>6.9432870370370362E-4</v>
      </c>
      <c r="X49" s="25" t="s">
        <v>143</v>
      </c>
      <c r="Y49" s="25"/>
      <c r="Z49" s="23"/>
    </row>
    <row r="50" spans="1:26" ht="6" customHeight="1" thickTop="1" x14ac:dyDescent="0.2">
      <c r="A50" s="1"/>
      <c r="B50" s="23"/>
      <c r="C50" s="24"/>
      <c r="D50" s="2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" customHeight="1" x14ac:dyDescent="0.2">
      <c r="A51" s="1"/>
      <c r="B51" s="23"/>
      <c r="C51" s="24"/>
      <c r="D51" s="24"/>
      <c r="E51" s="9">
        <v>6.9432870370370362E-4</v>
      </c>
      <c r="F51" s="25" t="s">
        <v>148</v>
      </c>
      <c r="H51" s="28">
        <v>6.9432870370370362E-4</v>
      </c>
      <c r="I51" s="25" t="s">
        <v>149</v>
      </c>
      <c r="K51" s="23"/>
      <c r="L51" s="9">
        <v>6.9432870370370362E-4</v>
      </c>
      <c r="M51" s="25" t="s">
        <v>148</v>
      </c>
      <c r="O51" s="28">
        <v>6.9432870370370362E-4</v>
      </c>
      <c r="P51" s="25" t="s">
        <v>149</v>
      </c>
      <c r="R51" s="23"/>
      <c r="S51" s="23"/>
      <c r="T51" s="9">
        <v>6.9432870370370362E-4</v>
      </c>
      <c r="U51" s="25" t="s">
        <v>148</v>
      </c>
      <c r="W51" s="28">
        <v>6.9432870370370362E-4</v>
      </c>
      <c r="X51" s="25" t="s">
        <v>149</v>
      </c>
      <c r="Z51" s="23"/>
    </row>
  </sheetData>
  <mergeCells count="2">
    <mergeCell ref="A47:D47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E47"/>
  <sheetViews>
    <sheetView zoomScaleNormal="100" zoomScaleSheetLayoutView="75" workbookViewId="0">
      <pane xSplit="4" ySplit="3" topLeftCell="G23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M46" sqref="M46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16384" width="9.7109375" style="1"/>
  </cols>
  <sheetData>
    <row r="1" spans="1:31" s="18" customFormat="1" ht="18.75" x14ac:dyDescent="0.2">
      <c r="A1" s="10">
        <v>45586</v>
      </c>
      <c r="B1" s="2"/>
      <c r="C1" s="11"/>
      <c r="D1" s="11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2"/>
      <c r="X1" s="16"/>
      <c r="Y1" s="17"/>
      <c r="Z1" s="2"/>
    </row>
    <row r="2" spans="1:31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13" t="s">
        <v>195</v>
      </c>
      <c r="AB2" s="113"/>
      <c r="AC2" s="113"/>
      <c r="AD2" s="113"/>
      <c r="AE2" s="113"/>
    </row>
    <row r="3" spans="1:31" ht="15" customHeight="1" thickBot="1" x14ac:dyDescent="0.25">
      <c r="A3" s="83" t="s">
        <v>85</v>
      </c>
      <c r="B3" s="5" t="s">
        <v>0</v>
      </c>
      <c r="C3" s="22" t="s">
        <v>133</v>
      </c>
      <c r="D3" s="84" t="s">
        <v>2</v>
      </c>
      <c r="E3" s="74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7" t="s">
        <v>10</v>
      </c>
      <c r="L3" s="74" t="s">
        <v>23</v>
      </c>
      <c r="M3" s="5" t="s">
        <v>24</v>
      </c>
      <c r="N3" s="5" t="s">
        <v>11</v>
      </c>
      <c r="O3" s="67" t="s">
        <v>12</v>
      </c>
      <c r="P3" s="74" t="s">
        <v>13</v>
      </c>
      <c r="Q3" s="5" t="s">
        <v>14</v>
      </c>
      <c r="R3" s="5" t="s">
        <v>15</v>
      </c>
      <c r="S3" s="67" t="s">
        <v>16</v>
      </c>
      <c r="T3" s="74" t="s">
        <v>17</v>
      </c>
      <c r="U3" s="5" t="s">
        <v>18</v>
      </c>
      <c r="V3" s="5" t="s">
        <v>19</v>
      </c>
      <c r="W3" s="67" t="s">
        <v>20</v>
      </c>
      <c r="X3" s="74" t="s">
        <v>3</v>
      </c>
      <c r="Y3" s="5" t="s">
        <v>4</v>
      </c>
      <c r="Z3" s="67" t="s">
        <v>5</v>
      </c>
      <c r="AA3" s="29">
        <v>15</v>
      </c>
      <c r="AB3" s="29" t="s">
        <v>191</v>
      </c>
      <c r="AC3" s="5" t="s">
        <v>193</v>
      </c>
      <c r="AD3" s="5" t="s">
        <v>194</v>
      </c>
      <c r="AE3" s="35" t="s">
        <v>192</v>
      </c>
    </row>
    <row r="4" spans="1:31" customFormat="1" ht="15" customHeight="1" x14ac:dyDescent="0.2">
      <c r="A4" s="53" t="s">
        <v>274</v>
      </c>
      <c r="B4" s="41">
        <v>7</v>
      </c>
      <c r="C4" s="41">
        <v>2016</v>
      </c>
      <c r="D4" s="58"/>
      <c r="E4" s="63"/>
      <c r="F4" s="42"/>
      <c r="G4" s="42"/>
      <c r="H4" s="42"/>
      <c r="I4" s="42"/>
      <c r="J4" s="42"/>
      <c r="K4" s="68"/>
      <c r="L4" s="63">
        <v>4.042824074074074E-4</v>
      </c>
      <c r="M4" s="42"/>
      <c r="N4" s="42"/>
      <c r="O4" s="68"/>
      <c r="P4" s="63"/>
      <c r="Q4" s="42"/>
      <c r="R4" s="42"/>
      <c r="S4" s="68"/>
      <c r="T4" s="63"/>
      <c r="U4" s="42"/>
      <c r="V4" s="42"/>
      <c r="W4" s="68"/>
      <c r="X4" s="63"/>
      <c r="Y4" s="42"/>
      <c r="Z4" s="68"/>
      <c r="AA4" s="79"/>
      <c r="AB4" s="43" t="str">
        <f t="shared" ref="AB4:AB25" si="0">IF($H4="","",IF($H4&lt;175/24/3600,"Y",""))</f>
        <v/>
      </c>
      <c r="AC4" s="43" t="str">
        <f t="shared" ref="AC4:AC25" si="1">IF($O4="","",IF($O4&lt;195/24/3600,"Y",""))</f>
        <v/>
      </c>
      <c r="AD4" s="43" t="str">
        <f t="shared" ref="AD4:AD25" si="2">IF($S4="","",IF($S4&lt;220/24/3600,"Y",""))</f>
        <v/>
      </c>
      <c r="AE4" s="43" t="str">
        <f t="shared" ref="AE4:AE25" si="3">IF($W4="","",IF($W4&lt;205/24/3600,"Y",""))</f>
        <v/>
      </c>
    </row>
    <row r="5" spans="1:31" customFormat="1" ht="15" customHeight="1" thickBot="1" x14ac:dyDescent="0.25">
      <c r="A5" s="54" t="s">
        <v>281</v>
      </c>
      <c r="B5" s="47">
        <v>8</v>
      </c>
      <c r="C5" s="47">
        <v>2016</v>
      </c>
      <c r="D5" s="59"/>
      <c r="E5" s="64">
        <v>4.7662037037037036E-4</v>
      </c>
      <c r="F5" s="48"/>
      <c r="G5" s="48"/>
      <c r="H5" s="48"/>
      <c r="I5" s="48"/>
      <c r="J5" s="48"/>
      <c r="K5" s="69"/>
      <c r="L5" s="64"/>
      <c r="M5" s="48"/>
      <c r="N5" s="48"/>
      <c r="O5" s="69"/>
      <c r="P5" s="64"/>
      <c r="Q5" s="48"/>
      <c r="R5" s="48"/>
      <c r="S5" s="69"/>
      <c r="T5" s="64"/>
      <c r="U5" s="48"/>
      <c r="V5" s="48"/>
      <c r="W5" s="69"/>
      <c r="X5" s="64"/>
      <c r="Y5" s="48"/>
      <c r="Z5" s="69"/>
      <c r="AA5" s="80"/>
      <c r="AB5" s="49" t="str">
        <f t="shared" si="0"/>
        <v/>
      </c>
      <c r="AC5" s="49" t="str">
        <f t="shared" si="1"/>
        <v/>
      </c>
      <c r="AD5" s="49" t="str">
        <f t="shared" si="2"/>
        <v/>
      </c>
      <c r="AE5" s="49" t="str">
        <f t="shared" si="3"/>
        <v/>
      </c>
    </row>
    <row r="6" spans="1:31" customFormat="1" ht="15" customHeight="1" x14ac:dyDescent="0.2">
      <c r="A6" s="55" t="s">
        <v>282</v>
      </c>
      <c r="B6" s="44">
        <v>8</v>
      </c>
      <c r="C6" s="44">
        <v>2015</v>
      </c>
      <c r="D6" s="60"/>
      <c r="E6" s="65">
        <v>3.0810185185185183E-4</v>
      </c>
      <c r="F6" s="45"/>
      <c r="G6" s="45"/>
      <c r="H6" s="45"/>
      <c r="I6" s="45"/>
      <c r="J6" s="45"/>
      <c r="K6" s="70"/>
      <c r="L6" s="65"/>
      <c r="M6" s="45"/>
      <c r="N6" s="45"/>
      <c r="O6" s="70"/>
      <c r="P6" s="65"/>
      <c r="Q6" s="45"/>
      <c r="R6" s="45"/>
      <c r="S6" s="70"/>
      <c r="T6" s="65"/>
      <c r="U6" s="45"/>
      <c r="V6" s="45"/>
      <c r="W6" s="70"/>
      <c r="X6" s="65"/>
      <c r="Y6" s="45"/>
      <c r="Z6" s="70"/>
      <c r="AA6" s="81"/>
      <c r="AB6" s="46" t="str">
        <f t="shared" si="0"/>
        <v/>
      </c>
      <c r="AC6" s="46" t="str">
        <f t="shared" si="1"/>
        <v/>
      </c>
      <c r="AD6" s="46" t="str">
        <f t="shared" si="2"/>
        <v/>
      </c>
      <c r="AE6" s="46" t="str">
        <f t="shared" si="3"/>
        <v/>
      </c>
    </row>
    <row r="7" spans="1:31" customFormat="1" ht="15" customHeight="1" x14ac:dyDescent="0.2">
      <c r="A7" s="56" t="s">
        <v>267</v>
      </c>
      <c r="B7" s="37">
        <v>9</v>
      </c>
      <c r="C7" s="37">
        <v>2015</v>
      </c>
      <c r="D7" s="61"/>
      <c r="E7" s="66">
        <v>3.1203703703703705E-4</v>
      </c>
      <c r="F7" s="38"/>
      <c r="G7" s="38"/>
      <c r="H7" s="38"/>
      <c r="I7" s="38"/>
      <c r="J7" s="38"/>
      <c r="K7" s="71"/>
      <c r="L7" s="66">
        <v>3.9942129629629626E-4</v>
      </c>
      <c r="M7" s="38"/>
      <c r="N7" s="38"/>
      <c r="O7" s="71"/>
      <c r="P7" s="66"/>
      <c r="Q7" s="38"/>
      <c r="R7" s="38"/>
      <c r="S7" s="71"/>
      <c r="T7" s="66"/>
      <c r="U7" s="38"/>
      <c r="V7" s="38"/>
      <c r="W7" s="71"/>
      <c r="X7" s="66"/>
      <c r="Y7" s="38"/>
      <c r="Z7" s="71"/>
      <c r="AA7" s="82"/>
      <c r="AB7" s="39" t="str">
        <f t="shared" si="0"/>
        <v/>
      </c>
      <c r="AC7" s="39" t="str">
        <f t="shared" si="1"/>
        <v/>
      </c>
      <c r="AD7" s="39" t="str">
        <f t="shared" si="2"/>
        <v/>
      </c>
      <c r="AE7" s="39" t="str">
        <f t="shared" si="3"/>
        <v/>
      </c>
    </row>
    <row r="8" spans="1:31" customFormat="1" ht="15" customHeight="1" thickBot="1" x14ac:dyDescent="0.25">
      <c r="A8" s="54" t="s">
        <v>275</v>
      </c>
      <c r="B8" s="47">
        <v>9</v>
      </c>
      <c r="C8" s="47">
        <v>2015</v>
      </c>
      <c r="D8" s="59"/>
      <c r="E8" s="64"/>
      <c r="F8" s="48"/>
      <c r="G8" s="48"/>
      <c r="H8" s="48"/>
      <c r="I8" s="48"/>
      <c r="J8" s="48"/>
      <c r="K8" s="69"/>
      <c r="L8" s="64">
        <v>3.6979166666666671E-4</v>
      </c>
      <c r="M8" s="48">
        <v>9.0590277777777772E-4</v>
      </c>
      <c r="N8" s="48"/>
      <c r="O8" s="69"/>
      <c r="P8" s="64"/>
      <c r="Q8" s="48"/>
      <c r="R8" s="48"/>
      <c r="S8" s="69"/>
      <c r="T8" s="64"/>
      <c r="U8" s="48"/>
      <c r="V8" s="48"/>
      <c r="W8" s="69"/>
      <c r="X8" s="64"/>
      <c r="Y8" s="48"/>
      <c r="Z8" s="69"/>
      <c r="AA8" s="80"/>
      <c r="AB8" s="49" t="str">
        <f t="shared" si="0"/>
        <v/>
      </c>
      <c r="AC8" s="49" t="str">
        <f t="shared" si="1"/>
        <v/>
      </c>
      <c r="AD8" s="49" t="str">
        <f t="shared" si="2"/>
        <v/>
      </c>
      <c r="AE8" s="49" t="str">
        <f t="shared" si="3"/>
        <v/>
      </c>
    </row>
    <row r="9" spans="1:31" customFormat="1" ht="15" customHeight="1" x14ac:dyDescent="0.2">
      <c r="A9" s="55" t="s">
        <v>236</v>
      </c>
      <c r="B9" s="44">
        <v>9</v>
      </c>
      <c r="C9" s="44">
        <v>2015</v>
      </c>
      <c r="D9" s="60"/>
      <c r="E9" s="65">
        <v>4.0625000000000004E-4</v>
      </c>
      <c r="F9" s="45"/>
      <c r="G9" s="45"/>
      <c r="H9" s="45"/>
      <c r="I9" s="45"/>
      <c r="J9" s="45"/>
      <c r="K9" s="70"/>
      <c r="L9" s="65">
        <v>3.8472222222222223E-4</v>
      </c>
      <c r="M9" s="45"/>
      <c r="N9" s="45"/>
      <c r="O9" s="70"/>
      <c r="P9" s="65"/>
      <c r="Q9" s="45"/>
      <c r="R9" s="45"/>
      <c r="S9" s="70"/>
      <c r="T9" s="65">
        <v>4.5115740740740739E-4</v>
      </c>
      <c r="U9" s="45"/>
      <c r="V9" s="45"/>
      <c r="W9" s="70"/>
      <c r="X9" s="65"/>
      <c r="Y9" s="45"/>
      <c r="Z9" s="70"/>
      <c r="AA9" s="81"/>
      <c r="AB9" s="46" t="str">
        <f t="shared" si="0"/>
        <v/>
      </c>
      <c r="AC9" s="46" t="str">
        <f t="shared" si="1"/>
        <v/>
      </c>
      <c r="AD9" s="46" t="str">
        <f t="shared" si="2"/>
        <v/>
      </c>
      <c r="AE9" s="46" t="str">
        <f t="shared" si="3"/>
        <v/>
      </c>
    </row>
    <row r="10" spans="1:31" customFormat="1" ht="15" customHeight="1" x14ac:dyDescent="0.2">
      <c r="A10" s="56" t="s">
        <v>280</v>
      </c>
      <c r="B10" s="37">
        <v>9</v>
      </c>
      <c r="C10" s="37">
        <v>2015</v>
      </c>
      <c r="D10" s="61"/>
      <c r="E10" s="66">
        <v>3.1493055555555555E-4</v>
      </c>
      <c r="F10" s="91">
        <v>5.9664351851851849E-4</v>
      </c>
      <c r="G10" s="38"/>
      <c r="H10" s="38"/>
      <c r="I10" s="38"/>
      <c r="J10" s="38"/>
      <c r="K10" s="71"/>
      <c r="L10" s="66"/>
      <c r="M10" s="91">
        <v>6.9733796296296297E-4</v>
      </c>
      <c r="N10" s="38"/>
      <c r="O10" s="71"/>
      <c r="P10" s="66"/>
      <c r="Q10" s="38"/>
      <c r="R10" s="38"/>
      <c r="S10" s="71"/>
      <c r="T10" s="66"/>
      <c r="U10" s="38"/>
      <c r="V10" s="38"/>
      <c r="W10" s="71"/>
      <c r="X10" s="66"/>
      <c r="Y10" s="38"/>
      <c r="Z10" s="71"/>
      <c r="AA10" s="82"/>
      <c r="AB10" s="39" t="str">
        <f t="shared" si="0"/>
        <v/>
      </c>
      <c r="AC10" s="39" t="str">
        <f t="shared" si="1"/>
        <v/>
      </c>
      <c r="AD10" s="39" t="str">
        <f t="shared" si="2"/>
        <v/>
      </c>
      <c r="AE10" s="39" t="str">
        <f t="shared" si="3"/>
        <v/>
      </c>
    </row>
    <row r="11" spans="1:31" customFormat="1" ht="15" customHeight="1" thickBot="1" x14ac:dyDescent="0.25">
      <c r="A11" s="54" t="s">
        <v>234</v>
      </c>
      <c r="B11" s="47">
        <v>9</v>
      </c>
      <c r="C11" s="47">
        <v>2015</v>
      </c>
      <c r="D11" s="59" t="s">
        <v>1</v>
      </c>
      <c r="E11" s="64">
        <v>2.7847222222222222E-4</v>
      </c>
      <c r="F11" s="36">
        <v>4.6990740740740738E-4</v>
      </c>
      <c r="G11" s="90">
        <v>1.1087962962962963E-3</v>
      </c>
      <c r="H11" s="36">
        <v>2.3559027777777779E-3</v>
      </c>
      <c r="I11" s="36">
        <v>4.9914351851851847E-3</v>
      </c>
      <c r="J11" s="90">
        <v>1.0567361111111111E-2</v>
      </c>
      <c r="K11" s="69"/>
      <c r="L11" s="64">
        <v>3.225694444444445E-4</v>
      </c>
      <c r="M11" s="48">
        <v>6.001157407407408E-4</v>
      </c>
      <c r="N11" s="48"/>
      <c r="O11" s="96">
        <v>2.6461805555555557E-3</v>
      </c>
      <c r="P11" s="64">
        <v>4.4108796296296295E-4</v>
      </c>
      <c r="Q11" s="36">
        <v>7.4953703703703695E-4</v>
      </c>
      <c r="R11" s="90">
        <v>1.667824074074074E-3</v>
      </c>
      <c r="S11" s="96">
        <v>3.4744212962962962E-3</v>
      </c>
      <c r="T11" s="92">
        <v>2.810185185185185E-4</v>
      </c>
      <c r="U11" s="36">
        <v>6.2719907407407407E-4</v>
      </c>
      <c r="V11" s="48"/>
      <c r="W11" s="69"/>
      <c r="X11" s="92">
        <v>1.3420138888888889E-3</v>
      </c>
      <c r="Y11" s="48"/>
      <c r="Z11" s="69"/>
      <c r="AA11" s="80"/>
      <c r="AB11" s="49" t="str">
        <f t="shared" si="0"/>
        <v/>
      </c>
      <c r="AC11" s="49" t="str">
        <f t="shared" si="1"/>
        <v/>
      </c>
      <c r="AD11" s="49" t="str">
        <f t="shared" si="2"/>
        <v/>
      </c>
      <c r="AE11" s="49" t="str">
        <f t="shared" si="3"/>
        <v/>
      </c>
    </row>
    <row r="12" spans="1:31" customFormat="1" ht="15" customHeight="1" x14ac:dyDescent="0.2">
      <c r="A12" s="55" t="s">
        <v>270</v>
      </c>
      <c r="B12" s="44">
        <v>9</v>
      </c>
      <c r="C12" s="44">
        <v>2015</v>
      </c>
      <c r="D12" s="60"/>
      <c r="E12" s="65">
        <v>4.0972222222222218E-4</v>
      </c>
      <c r="F12" s="45"/>
      <c r="G12" s="45"/>
      <c r="H12" s="45"/>
      <c r="I12" s="45"/>
      <c r="J12" s="45"/>
      <c r="K12" s="70"/>
      <c r="L12" s="65"/>
      <c r="M12" s="45"/>
      <c r="N12" s="45"/>
      <c r="O12" s="70"/>
      <c r="P12" s="65"/>
      <c r="Q12" s="45"/>
      <c r="R12" s="45"/>
      <c r="S12" s="70"/>
      <c r="T12" s="65"/>
      <c r="U12" s="45"/>
      <c r="V12" s="45"/>
      <c r="W12" s="70"/>
      <c r="X12" s="65"/>
      <c r="Y12" s="45"/>
      <c r="Z12" s="70"/>
      <c r="AA12" s="81"/>
      <c r="AB12" s="46" t="str">
        <f t="shared" si="0"/>
        <v/>
      </c>
      <c r="AC12" s="46" t="str">
        <f t="shared" si="1"/>
        <v/>
      </c>
      <c r="AD12" s="46" t="str">
        <f t="shared" si="2"/>
        <v/>
      </c>
      <c r="AE12" s="46" t="str">
        <f t="shared" si="3"/>
        <v/>
      </c>
    </row>
    <row r="13" spans="1:31" customFormat="1" ht="15" customHeight="1" x14ac:dyDescent="0.2">
      <c r="A13" s="56" t="s">
        <v>245</v>
      </c>
      <c r="B13" s="37">
        <v>9</v>
      </c>
      <c r="C13" s="37">
        <v>2014</v>
      </c>
      <c r="D13" s="61"/>
      <c r="E13" s="66">
        <v>4.7002314814814812E-4</v>
      </c>
      <c r="F13" s="38">
        <v>5.3634259259259271E-4</v>
      </c>
      <c r="G13" s="91">
        <v>1.3782407407407406E-3</v>
      </c>
      <c r="H13" s="91">
        <v>2.9577546296296296E-3</v>
      </c>
      <c r="I13" s="91">
        <v>6.1607638888888884E-3</v>
      </c>
      <c r="J13" s="38"/>
      <c r="K13" s="71"/>
      <c r="L13" s="66">
        <v>3.1516203703703703E-4</v>
      </c>
      <c r="M13" s="38">
        <v>6.2858796296296295E-4</v>
      </c>
      <c r="N13" s="38"/>
      <c r="O13" s="71"/>
      <c r="P13" s="66">
        <v>8.1296296296296292E-4</v>
      </c>
      <c r="Q13" s="38"/>
      <c r="R13" s="38"/>
      <c r="S13" s="71"/>
      <c r="T13" s="66">
        <v>3.1250000000000001E-4</v>
      </c>
      <c r="U13" s="38"/>
      <c r="V13" s="38"/>
      <c r="W13" s="71"/>
      <c r="X13" s="66"/>
      <c r="Y13" s="38"/>
      <c r="Z13" s="71"/>
      <c r="AA13" s="82"/>
      <c r="AB13" s="39" t="str">
        <f t="shared" si="0"/>
        <v/>
      </c>
      <c r="AC13" s="39" t="str">
        <f t="shared" si="1"/>
        <v/>
      </c>
      <c r="AD13" s="39" t="str">
        <f t="shared" si="2"/>
        <v/>
      </c>
      <c r="AE13" s="39" t="str">
        <f t="shared" si="3"/>
        <v/>
      </c>
    </row>
    <row r="14" spans="1:31" customFormat="1" ht="15" customHeight="1" thickBot="1" x14ac:dyDescent="0.25">
      <c r="A14" s="54" t="s">
        <v>264</v>
      </c>
      <c r="B14" s="47">
        <v>10</v>
      </c>
      <c r="C14" s="47">
        <v>2014</v>
      </c>
      <c r="D14" s="59"/>
      <c r="E14" s="64">
        <v>4.3460648148148145E-4</v>
      </c>
      <c r="F14" s="48"/>
      <c r="G14" s="48"/>
      <c r="H14" s="48"/>
      <c r="I14" s="48"/>
      <c r="J14" s="48"/>
      <c r="K14" s="69"/>
      <c r="L14" s="64">
        <v>4.5787037037037042E-4</v>
      </c>
      <c r="M14" s="48"/>
      <c r="N14" s="48"/>
      <c r="O14" s="69"/>
      <c r="P14" s="64"/>
      <c r="Q14" s="48"/>
      <c r="R14" s="48"/>
      <c r="S14" s="69"/>
      <c r="T14" s="64"/>
      <c r="U14" s="48"/>
      <c r="V14" s="48"/>
      <c r="W14" s="69"/>
      <c r="X14" s="64"/>
      <c r="Y14" s="48"/>
      <c r="Z14" s="69"/>
      <c r="AA14" s="80"/>
      <c r="AB14" s="49" t="str">
        <f t="shared" si="0"/>
        <v/>
      </c>
      <c r="AC14" s="49" t="str">
        <f t="shared" si="1"/>
        <v/>
      </c>
      <c r="AD14" s="49" t="str">
        <f t="shared" si="2"/>
        <v/>
      </c>
      <c r="AE14" s="49" t="str">
        <f t="shared" si="3"/>
        <v/>
      </c>
    </row>
    <row r="15" spans="1:31" customFormat="1" ht="15" customHeight="1" x14ac:dyDescent="0.2">
      <c r="A15" s="55" t="s">
        <v>265</v>
      </c>
      <c r="B15" s="44">
        <v>10</v>
      </c>
      <c r="C15" s="44">
        <v>2014</v>
      </c>
      <c r="D15" s="60"/>
      <c r="E15" s="65">
        <v>3.1469907407407412E-4</v>
      </c>
      <c r="F15" s="45">
        <v>7.502314814814815E-4</v>
      </c>
      <c r="G15" s="45"/>
      <c r="H15" s="45"/>
      <c r="I15" s="45"/>
      <c r="J15" s="45"/>
      <c r="K15" s="70"/>
      <c r="L15" s="65"/>
      <c r="M15" s="45"/>
      <c r="N15" s="45"/>
      <c r="O15" s="70"/>
      <c r="P15" s="65"/>
      <c r="Q15" s="45"/>
      <c r="R15" s="45"/>
      <c r="S15" s="70"/>
      <c r="T15" s="65"/>
      <c r="U15" s="45"/>
      <c r="V15" s="45"/>
      <c r="W15" s="70"/>
      <c r="X15" s="65"/>
      <c r="Y15" s="45"/>
      <c r="Z15" s="70"/>
      <c r="AA15" s="81"/>
      <c r="AB15" s="46" t="str">
        <f t="shared" si="0"/>
        <v/>
      </c>
      <c r="AC15" s="46" t="str">
        <f t="shared" si="1"/>
        <v/>
      </c>
      <c r="AD15" s="46" t="str">
        <f t="shared" si="2"/>
        <v/>
      </c>
      <c r="AE15" s="46" t="str">
        <f t="shared" si="3"/>
        <v/>
      </c>
    </row>
    <row r="16" spans="1:31" customFormat="1" ht="15" customHeight="1" x14ac:dyDescent="0.2">
      <c r="A16" s="56" t="s">
        <v>266</v>
      </c>
      <c r="B16" s="37">
        <v>10</v>
      </c>
      <c r="C16" s="37">
        <v>2014</v>
      </c>
      <c r="D16" s="61"/>
      <c r="E16" s="66">
        <v>3.1585648148148147E-4</v>
      </c>
      <c r="F16" s="34">
        <v>5.7777777777777775E-4</v>
      </c>
      <c r="G16" s="91">
        <v>1.2971064814814813E-3</v>
      </c>
      <c r="H16" s="91">
        <v>2.6754629629629628E-3</v>
      </c>
      <c r="I16" s="91">
        <v>5.7355324074074079E-3</v>
      </c>
      <c r="J16" s="38"/>
      <c r="K16" s="71"/>
      <c r="L16" s="66">
        <v>3.5277777777777776E-4</v>
      </c>
      <c r="M16" s="34">
        <v>6.4884259259259257E-4</v>
      </c>
      <c r="N16" s="38"/>
      <c r="O16" s="71"/>
      <c r="P16" s="66"/>
      <c r="Q16" s="34">
        <v>8.1331018518518514E-4</v>
      </c>
      <c r="R16" s="38"/>
      <c r="S16" s="71"/>
      <c r="T16" s="66">
        <v>4.3275462962962961E-4</v>
      </c>
      <c r="U16" s="38"/>
      <c r="V16" s="38"/>
      <c r="W16" s="71"/>
      <c r="X16" s="66"/>
      <c r="Y16" s="38"/>
      <c r="Z16" s="71"/>
      <c r="AA16" s="82"/>
      <c r="AB16" s="39" t="str">
        <f t="shared" si="0"/>
        <v/>
      </c>
      <c r="AC16" s="39" t="str">
        <f t="shared" si="1"/>
        <v/>
      </c>
      <c r="AD16" s="39" t="str">
        <f t="shared" si="2"/>
        <v/>
      </c>
      <c r="AE16" s="39" t="str">
        <f t="shared" si="3"/>
        <v/>
      </c>
    </row>
    <row r="17" spans="1:31" customFormat="1" ht="15" customHeight="1" thickBot="1" x14ac:dyDescent="0.25">
      <c r="A17" s="54" t="s">
        <v>206</v>
      </c>
      <c r="B17" s="47">
        <v>10</v>
      </c>
      <c r="C17" s="47">
        <v>2013</v>
      </c>
      <c r="D17" s="59" t="s">
        <v>1</v>
      </c>
      <c r="E17" s="64">
        <v>2.5115740740740741E-4</v>
      </c>
      <c r="F17" s="48">
        <v>4.5625E-4</v>
      </c>
      <c r="G17" s="48">
        <v>1.2178240740740741E-3</v>
      </c>
      <c r="H17" s="48">
        <v>2.524074074074074E-3</v>
      </c>
      <c r="I17" s="48">
        <v>5.71574074074074E-3</v>
      </c>
      <c r="J17" s="48">
        <v>1.1377083333333331E-2</v>
      </c>
      <c r="K17" s="69"/>
      <c r="L17" s="64">
        <v>2.8020833333333332E-4</v>
      </c>
      <c r="M17" s="48">
        <v>5.083333333333334E-4</v>
      </c>
      <c r="N17" s="48">
        <v>1.1203703703703703E-3</v>
      </c>
      <c r="O17" s="69">
        <v>2.5346064814814819E-3</v>
      </c>
      <c r="P17" s="64">
        <v>4.6712962962962962E-4</v>
      </c>
      <c r="Q17" s="48">
        <v>6.543981481481482E-4</v>
      </c>
      <c r="R17" s="48">
        <v>1.4679398148148147E-3</v>
      </c>
      <c r="S17" s="69">
        <v>3.0726851851851852E-3</v>
      </c>
      <c r="T17" s="64">
        <v>2.9155092592592595E-4</v>
      </c>
      <c r="U17" s="48">
        <v>6.6435185185185184E-4</v>
      </c>
      <c r="V17" s="48"/>
      <c r="W17" s="69"/>
      <c r="X17" s="64">
        <v>1.1872685185185185E-3</v>
      </c>
      <c r="Y17" s="48">
        <v>2.8001157407407406E-3</v>
      </c>
      <c r="Z17" s="69"/>
      <c r="AA17" s="80"/>
      <c r="AB17" s="49" t="str">
        <f t="shared" si="0"/>
        <v/>
      </c>
      <c r="AC17" s="49" t="str">
        <f t="shared" si="1"/>
        <v/>
      </c>
      <c r="AD17" s="49" t="str">
        <f t="shared" si="2"/>
        <v/>
      </c>
      <c r="AE17" s="49" t="str">
        <f t="shared" si="3"/>
        <v/>
      </c>
    </row>
    <row r="18" spans="1:31" customFormat="1" ht="15" customHeight="1" x14ac:dyDescent="0.2">
      <c r="A18" s="55" t="s">
        <v>290</v>
      </c>
      <c r="B18" s="44">
        <v>11</v>
      </c>
      <c r="C18" s="44">
        <v>2013</v>
      </c>
      <c r="D18" s="60"/>
      <c r="E18" s="65"/>
      <c r="F18" s="33">
        <v>4.7662037037037036E-4</v>
      </c>
      <c r="G18" s="33">
        <v>1.1037037037037037E-3</v>
      </c>
      <c r="H18" s="108">
        <v>2.3545138888888891E-3</v>
      </c>
      <c r="I18" s="108">
        <v>5.0060185185185182E-3</v>
      </c>
      <c r="J18" s="45"/>
      <c r="K18" s="70"/>
      <c r="L18" s="65"/>
      <c r="M18" s="45">
        <v>6.0081018518518513E-4</v>
      </c>
      <c r="N18" s="45"/>
      <c r="O18" s="70"/>
      <c r="P18" s="65"/>
      <c r="Q18" s="45"/>
      <c r="R18" s="45"/>
      <c r="S18" s="70"/>
      <c r="T18" s="65"/>
      <c r="U18" s="45"/>
      <c r="V18" s="45"/>
      <c r="W18" s="70"/>
      <c r="X18" s="65"/>
      <c r="Y18" s="45"/>
      <c r="Z18" s="70"/>
      <c r="AA18" s="81"/>
      <c r="AB18" s="46" t="str">
        <f t="shared" si="0"/>
        <v/>
      </c>
      <c r="AC18" s="46" t="str">
        <f t="shared" si="1"/>
        <v/>
      </c>
      <c r="AD18" s="46" t="str">
        <f t="shared" si="2"/>
        <v/>
      </c>
      <c r="AE18" s="46" t="str">
        <f t="shared" si="3"/>
        <v/>
      </c>
    </row>
    <row r="19" spans="1:31" customFormat="1" ht="15" customHeight="1" x14ac:dyDescent="0.2">
      <c r="A19" s="56" t="s">
        <v>276</v>
      </c>
      <c r="B19" s="37">
        <v>11</v>
      </c>
      <c r="C19" s="37">
        <v>2013</v>
      </c>
      <c r="D19" s="61"/>
      <c r="E19" s="66">
        <v>2.7025462962962967E-4</v>
      </c>
      <c r="F19" s="34">
        <v>5.8055555555555551E-4</v>
      </c>
      <c r="G19" s="34">
        <v>1.3215277777777778E-3</v>
      </c>
      <c r="H19" s="91">
        <v>2.752199074074074E-3</v>
      </c>
      <c r="I19" s="38"/>
      <c r="J19" s="38"/>
      <c r="K19" s="71"/>
      <c r="L19" s="66"/>
      <c r="M19" s="91">
        <v>6.2407407407407409E-4</v>
      </c>
      <c r="N19" s="38"/>
      <c r="O19" s="71"/>
      <c r="P19" s="66"/>
      <c r="Q19" s="38"/>
      <c r="R19" s="38"/>
      <c r="S19" s="71"/>
      <c r="T19" s="66"/>
      <c r="U19" s="38"/>
      <c r="V19" s="38"/>
      <c r="W19" s="71"/>
      <c r="X19" s="66"/>
      <c r="Y19" s="38"/>
      <c r="Z19" s="71"/>
      <c r="AA19" s="82"/>
      <c r="AB19" s="39" t="str">
        <f t="shared" si="0"/>
        <v/>
      </c>
      <c r="AC19" s="39" t="str">
        <f t="shared" si="1"/>
        <v/>
      </c>
      <c r="AD19" s="39" t="str">
        <f t="shared" si="2"/>
        <v/>
      </c>
      <c r="AE19" s="39" t="str">
        <f t="shared" si="3"/>
        <v/>
      </c>
    </row>
    <row r="20" spans="1:31" customFormat="1" ht="15" customHeight="1" thickBot="1" x14ac:dyDescent="0.25">
      <c r="A20" s="54" t="s">
        <v>220</v>
      </c>
      <c r="B20" s="47">
        <v>11</v>
      </c>
      <c r="C20" s="47">
        <v>2012</v>
      </c>
      <c r="D20" s="59" t="s">
        <v>1</v>
      </c>
      <c r="E20" s="64"/>
      <c r="F20" s="36">
        <v>4.7349537037037038E-4</v>
      </c>
      <c r="G20" s="48">
        <v>1.1878472222222223E-3</v>
      </c>
      <c r="H20" s="48">
        <v>2.7153935185185185E-3</v>
      </c>
      <c r="I20" s="48"/>
      <c r="J20" s="48"/>
      <c r="K20" s="69"/>
      <c r="L20" s="64"/>
      <c r="M20" s="48">
        <v>5.5729166666666666E-4</v>
      </c>
      <c r="N20" s="48">
        <v>1.3591435185185184E-3</v>
      </c>
      <c r="O20" s="69"/>
      <c r="P20" s="64"/>
      <c r="Q20" s="48">
        <v>8.6006944444444444E-4</v>
      </c>
      <c r="R20" s="48"/>
      <c r="S20" s="69"/>
      <c r="T20" s="64">
        <v>3.2789351851851854E-4</v>
      </c>
      <c r="U20" s="48">
        <v>7.3749999999999998E-4</v>
      </c>
      <c r="V20" s="48"/>
      <c r="W20" s="69"/>
      <c r="X20" s="64">
        <v>1.5726851851851852E-3</v>
      </c>
      <c r="Y20" s="48"/>
      <c r="Z20" s="69"/>
      <c r="AA20" s="80"/>
      <c r="AB20" s="49" t="str">
        <f t="shared" si="0"/>
        <v/>
      </c>
      <c r="AC20" s="49" t="str">
        <f t="shared" si="1"/>
        <v/>
      </c>
      <c r="AD20" s="49" t="str">
        <f t="shared" si="2"/>
        <v/>
      </c>
      <c r="AE20" s="49" t="str">
        <f t="shared" si="3"/>
        <v/>
      </c>
    </row>
    <row r="21" spans="1:31" customFormat="1" ht="15" customHeight="1" x14ac:dyDescent="0.2">
      <c r="A21" s="55" t="s">
        <v>269</v>
      </c>
      <c r="B21" s="44">
        <v>11</v>
      </c>
      <c r="C21" s="44">
        <v>2012</v>
      </c>
      <c r="D21" s="60"/>
      <c r="E21" s="65">
        <v>2.5208333333333338E-4</v>
      </c>
      <c r="F21" s="45">
        <v>5.5949074074074072E-4</v>
      </c>
      <c r="G21" s="45">
        <v>1.2541666666666667E-3</v>
      </c>
      <c r="H21" s="45"/>
      <c r="I21" s="45"/>
      <c r="J21" s="45"/>
      <c r="K21" s="70"/>
      <c r="L21" s="65"/>
      <c r="M21" s="45">
        <v>6.7326388888888894E-4</v>
      </c>
      <c r="N21" s="45">
        <v>1.4653935185185187E-3</v>
      </c>
      <c r="O21" s="70"/>
      <c r="P21" s="65"/>
      <c r="Q21" s="45">
        <v>8.7337962962962966E-4</v>
      </c>
      <c r="R21" s="45"/>
      <c r="S21" s="70"/>
      <c r="T21" s="65"/>
      <c r="U21" s="45">
        <v>8.1932870370370363E-4</v>
      </c>
      <c r="V21" s="45"/>
      <c r="W21" s="70"/>
      <c r="X21" s="65">
        <v>1.5398148148148148E-3</v>
      </c>
      <c r="Y21" s="45">
        <v>3.1108796296296297E-3</v>
      </c>
      <c r="Z21" s="70"/>
      <c r="AA21" s="81"/>
      <c r="AB21" s="46" t="str">
        <f t="shared" si="0"/>
        <v/>
      </c>
      <c r="AC21" s="46" t="str">
        <f t="shared" si="1"/>
        <v/>
      </c>
      <c r="AD21" s="46" t="str">
        <f t="shared" si="2"/>
        <v/>
      </c>
      <c r="AE21" s="46" t="str">
        <f t="shared" si="3"/>
        <v/>
      </c>
    </row>
    <row r="22" spans="1:31" customFormat="1" ht="15" customHeight="1" x14ac:dyDescent="0.2">
      <c r="A22" s="56" t="s">
        <v>217</v>
      </c>
      <c r="B22" s="37">
        <v>11</v>
      </c>
      <c r="C22" s="37">
        <v>2012</v>
      </c>
      <c r="D22" s="61" t="s">
        <v>1</v>
      </c>
      <c r="E22" s="66">
        <v>2.4953703703703705E-4</v>
      </c>
      <c r="F22" s="38">
        <v>4.7997685185185182E-4</v>
      </c>
      <c r="G22" s="38">
        <v>1.0716435185185184E-3</v>
      </c>
      <c r="H22" s="38">
        <v>2.4359953703703701E-3</v>
      </c>
      <c r="I22" s="38">
        <v>5.2099537037037036E-3</v>
      </c>
      <c r="J22" s="38">
        <v>1.0105439814814815E-2</v>
      </c>
      <c r="K22" s="71"/>
      <c r="L22" s="66"/>
      <c r="M22" s="38">
        <v>5.5358796296296297E-4</v>
      </c>
      <c r="N22" s="38">
        <v>1.1922453703703702E-3</v>
      </c>
      <c r="O22" s="71">
        <v>2.5766203703703702E-3</v>
      </c>
      <c r="P22" s="66"/>
      <c r="Q22" s="38">
        <v>6.09375E-4</v>
      </c>
      <c r="R22" s="38"/>
      <c r="S22" s="71"/>
      <c r="T22" s="66">
        <v>2.8865740740740745E-4</v>
      </c>
      <c r="U22" s="38">
        <v>5.1793981481481483E-4</v>
      </c>
      <c r="V22" s="38">
        <v>1.3296296296296296E-3</v>
      </c>
      <c r="W22" s="71">
        <v>3.0076388888888891E-3</v>
      </c>
      <c r="X22" s="66">
        <v>1.2204861111111112E-3</v>
      </c>
      <c r="Y22" s="38">
        <v>2.5964120370370373E-3</v>
      </c>
      <c r="Z22" s="71"/>
      <c r="AA22" s="82"/>
      <c r="AB22" s="39" t="str">
        <f t="shared" si="0"/>
        <v/>
      </c>
      <c r="AC22" s="39" t="str">
        <f t="shared" si="1"/>
        <v/>
      </c>
      <c r="AD22" s="39" t="str">
        <f t="shared" si="2"/>
        <v/>
      </c>
      <c r="AE22" s="39" t="str">
        <f t="shared" si="3"/>
        <v/>
      </c>
    </row>
    <row r="23" spans="1:31" customFormat="1" ht="15" customHeight="1" thickBot="1" x14ac:dyDescent="0.25">
      <c r="A23" s="54" t="s">
        <v>225</v>
      </c>
      <c r="B23" s="47">
        <v>12</v>
      </c>
      <c r="C23" s="47">
        <v>2012</v>
      </c>
      <c r="D23" s="59" t="s">
        <v>1</v>
      </c>
      <c r="E23" s="64">
        <v>2.2141203703703703E-4</v>
      </c>
      <c r="F23" s="48">
        <v>4.2685185185185187E-4</v>
      </c>
      <c r="G23" s="48">
        <v>1.0158564814814815E-3</v>
      </c>
      <c r="H23" s="48">
        <v>2.492361111111111E-3</v>
      </c>
      <c r="I23" s="48"/>
      <c r="J23" s="48"/>
      <c r="K23" s="69"/>
      <c r="L23" s="64"/>
      <c r="M23" s="48">
        <v>5.4722222222222227E-4</v>
      </c>
      <c r="N23" s="48"/>
      <c r="O23" s="69"/>
      <c r="P23" s="64"/>
      <c r="Q23" s="48">
        <v>6.56712962962963E-4</v>
      </c>
      <c r="R23" s="48"/>
      <c r="S23" s="69"/>
      <c r="T23" s="64">
        <v>3.329861111111111E-4</v>
      </c>
      <c r="U23" s="48"/>
      <c r="V23" s="48"/>
      <c r="W23" s="69"/>
      <c r="X23" s="64">
        <v>1.2787037037037036E-3</v>
      </c>
      <c r="Y23" s="48"/>
      <c r="Z23" s="69"/>
      <c r="AA23" s="80"/>
      <c r="AB23" s="49" t="str">
        <f t="shared" si="0"/>
        <v/>
      </c>
      <c r="AC23" s="49" t="str">
        <f t="shared" si="1"/>
        <v/>
      </c>
      <c r="AD23" s="49" t="str">
        <f t="shared" si="2"/>
        <v/>
      </c>
      <c r="AE23" s="49" t="str">
        <f t="shared" si="3"/>
        <v/>
      </c>
    </row>
    <row r="24" spans="1:31" customFormat="1" ht="15" customHeight="1" x14ac:dyDescent="0.2">
      <c r="A24" s="55" t="s">
        <v>246</v>
      </c>
      <c r="B24" s="44">
        <v>12</v>
      </c>
      <c r="C24" s="44">
        <v>2012</v>
      </c>
      <c r="D24" s="60" t="s">
        <v>1</v>
      </c>
      <c r="E24" s="65">
        <v>2.5613425925925923E-4</v>
      </c>
      <c r="F24" s="33">
        <v>4.6203703703703706E-4</v>
      </c>
      <c r="G24" s="45">
        <v>1.1782407407407408E-3</v>
      </c>
      <c r="H24" s="33">
        <v>2.6126157407407404E-3</v>
      </c>
      <c r="I24" s="33">
        <v>5.4271990740740739E-3</v>
      </c>
      <c r="J24" s="108">
        <v>1.0574768518518518E-2</v>
      </c>
      <c r="K24" s="70"/>
      <c r="L24" s="65"/>
      <c r="M24" s="33">
        <v>5.4641203703703698E-4</v>
      </c>
      <c r="N24" s="45">
        <v>1.3864583333333333E-3</v>
      </c>
      <c r="O24" s="98">
        <v>2.5524305555555556E-3</v>
      </c>
      <c r="P24" s="65"/>
      <c r="Q24" s="33">
        <v>5.9027777777777778E-4</v>
      </c>
      <c r="R24" s="33">
        <v>1.4359953703703702E-3</v>
      </c>
      <c r="S24" s="99">
        <v>2.9124999999999997E-3</v>
      </c>
      <c r="T24" s="65">
        <v>3.8240740740740742E-4</v>
      </c>
      <c r="U24" s="33">
        <v>5.8206018518518513E-4</v>
      </c>
      <c r="V24" s="33">
        <v>1.4333333333333333E-3</v>
      </c>
      <c r="W24" s="70"/>
      <c r="X24" s="89">
        <v>1.1924768518518519E-3</v>
      </c>
      <c r="Y24" s="45">
        <v>3.1171296296296299E-3</v>
      </c>
      <c r="Z24" s="98">
        <v>5.9752314814814815E-3</v>
      </c>
      <c r="AA24" s="81"/>
      <c r="AB24" s="46" t="str">
        <f t="shared" si="0"/>
        <v/>
      </c>
      <c r="AC24" s="46" t="str">
        <f t="shared" si="1"/>
        <v/>
      </c>
      <c r="AD24" s="46" t="str">
        <f t="shared" si="2"/>
        <v/>
      </c>
      <c r="AE24" s="46" t="str">
        <f t="shared" si="3"/>
        <v/>
      </c>
    </row>
    <row r="25" spans="1:31" customFormat="1" ht="15" customHeight="1" x14ac:dyDescent="0.2">
      <c r="A25" s="56" t="s">
        <v>221</v>
      </c>
      <c r="B25" s="37">
        <v>12</v>
      </c>
      <c r="C25" s="37">
        <v>2012</v>
      </c>
      <c r="D25" s="61" t="s">
        <v>1</v>
      </c>
      <c r="E25" s="66">
        <v>2.28125E-4</v>
      </c>
      <c r="F25" s="38">
        <v>4.3773148148148149E-4</v>
      </c>
      <c r="G25" s="38">
        <v>1.1982638888888889E-3</v>
      </c>
      <c r="H25" s="34">
        <v>2.2826388888888887E-3</v>
      </c>
      <c r="I25" s="34">
        <v>5.3625000000000001E-3</v>
      </c>
      <c r="J25" s="91">
        <v>1.1107175925925925E-2</v>
      </c>
      <c r="K25" s="97">
        <v>2.1030671296296297E-2</v>
      </c>
      <c r="L25" s="66"/>
      <c r="M25" s="38">
        <v>6.0648148148148139E-4</v>
      </c>
      <c r="N25" s="38"/>
      <c r="O25" s="71"/>
      <c r="P25" s="66"/>
      <c r="Q25" s="34">
        <v>5.4895833333333337E-4</v>
      </c>
      <c r="R25" s="34">
        <v>1.2297453703703704E-3</v>
      </c>
      <c r="S25" s="97">
        <v>2.6648148148148147E-3</v>
      </c>
      <c r="T25" s="66">
        <v>2.8182870370370373E-4</v>
      </c>
      <c r="U25" s="34">
        <v>5.1064814814814809E-4</v>
      </c>
      <c r="V25" s="38"/>
      <c r="W25" s="71"/>
      <c r="X25" s="93">
        <v>1.1328703703703705E-3</v>
      </c>
      <c r="Y25" s="38">
        <v>2.8571759259259262E-3</v>
      </c>
      <c r="Z25" s="71"/>
      <c r="AA25" s="82"/>
      <c r="AB25" s="39" t="str">
        <f t="shared" si="0"/>
        <v/>
      </c>
      <c r="AC25" s="39" t="str">
        <f t="shared" si="1"/>
        <v/>
      </c>
      <c r="AD25" s="39" t="str">
        <f t="shared" si="2"/>
        <v/>
      </c>
      <c r="AE25" s="39" t="str">
        <f t="shared" si="3"/>
        <v/>
      </c>
    </row>
    <row r="26" spans="1:31" customFormat="1" ht="15" customHeight="1" thickBot="1" x14ac:dyDescent="0.25">
      <c r="A26" s="54" t="s">
        <v>293</v>
      </c>
      <c r="B26" s="47">
        <v>12</v>
      </c>
      <c r="C26" s="47">
        <v>2012</v>
      </c>
      <c r="D26" s="59"/>
      <c r="E26" s="64"/>
      <c r="F26" s="90">
        <v>4.732638888888889E-4</v>
      </c>
      <c r="G26" s="90">
        <v>1.1133101851851851E-3</v>
      </c>
      <c r="H26" s="90">
        <v>2.4641203703703704E-3</v>
      </c>
      <c r="I26" s="90">
        <v>5.6535879629629636E-3</v>
      </c>
      <c r="J26" s="48"/>
      <c r="K26" s="69"/>
      <c r="L26" s="64"/>
      <c r="M26" s="36">
        <v>5.8090277777777773E-4</v>
      </c>
      <c r="N26" s="48"/>
      <c r="O26" s="69"/>
      <c r="P26" s="64"/>
      <c r="Q26" s="48"/>
      <c r="R26" s="48"/>
      <c r="S26" s="69"/>
      <c r="T26" s="64"/>
      <c r="U26" s="48"/>
      <c r="V26" s="48"/>
      <c r="W26" s="69"/>
      <c r="X26" s="64"/>
      <c r="Y26" s="48"/>
      <c r="Z26" s="69"/>
      <c r="AA26" s="80"/>
      <c r="AB26" s="49" t="str">
        <f t="shared" ref="AB26:AB29" si="4">IF($H26="","",IF($H26&lt;175/24/3600,"Y",""))</f>
        <v/>
      </c>
      <c r="AC26" s="49" t="str">
        <f t="shared" ref="AC26:AC29" si="5">IF($O26="","",IF($O26&lt;195/24/3600,"Y",""))</f>
        <v/>
      </c>
      <c r="AD26" s="49" t="str">
        <f t="shared" ref="AD26:AD29" si="6">IF($S26="","",IF($S26&lt;220/24/3600,"Y",""))</f>
        <v/>
      </c>
      <c r="AE26" s="49" t="str">
        <f t="shared" ref="AE26:AE29" si="7">IF($W26="","",IF($W26&lt;205/24/3600,"Y",""))</f>
        <v/>
      </c>
    </row>
    <row r="27" spans="1:31" customFormat="1" ht="15" customHeight="1" x14ac:dyDescent="0.2">
      <c r="A27" s="55" t="s">
        <v>226</v>
      </c>
      <c r="B27" s="44">
        <v>13</v>
      </c>
      <c r="C27" s="44">
        <v>2011</v>
      </c>
      <c r="D27" s="60" t="s">
        <v>1</v>
      </c>
      <c r="E27" s="65"/>
      <c r="F27" s="45">
        <v>5.1284722222222226E-4</v>
      </c>
      <c r="G27" s="45">
        <v>1.1922453703703702E-3</v>
      </c>
      <c r="H27" s="45">
        <v>2.4719907407407407E-3</v>
      </c>
      <c r="I27" s="45"/>
      <c r="J27" s="45"/>
      <c r="K27" s="70"/>
      <c r="L27" s="65"/>
      <c r="M27" s="45">
        <v>5.4189814814814812E-4</v>
      </c>
      <c r="N27" s="45">
        <v>1.1623842592592593E-3</v>
      </c>
      <c r="O27" s="98">
        <v>2.7081018518518517E-3</v>
      </c>
      <c r="P27" s="65"/>
      <c r="Q27" s="45">
        <v>6.7048611111111117E-4</v>
      </c>
      <c r="R27" s="45"/>
      <c r="S27" s="70"/>
      <c r="T27" s="65">
        <v>3.586805555555555E-4</v>
      </c>
      <c r="U27" s="45">
        <v>6.56712962962963E-4</v>
      </c>
      <c r="V27" s="45"/>
      <c r="W27" s="70"/>
      <c r="X27" s="65"/>
      <c r="Y27" s="45"/>
      <c r="Z27" s="70"/>
      <c r="AA27" s="81"/>
      <c r="AB27" s="46" t="str">
        <f t="shared" si="4"/>
        <v/>
      </c>
      <c r="AC27" s="46" t="str">
        <f t="shared" si="5"/>
        <v/>
      </c>
      <c r="AD27" s="46" t="str">
        <f t="shared" si="6"/>
        <v/>
      </c>
      <c r="AE27" s="46" t="str">
        <f t="shared" si="7"/>
        <v/>
      </c>
    </row>
    <row r="28" spans="1:31" customFormat="1" ht="15" customHeight="1" x14ac:dyDescent="0.2">
      <c r="A28" s="56" t="s">
        <v>259</v>
      </c>
      <c r="B28" s="37">
        <v>13</v>
      </c>
      <c r="C28" s="37">
        <v>2011</v>
      </c>
      <c r="D28" s="61" t="s">
        <v>1</v>
      </c>
      <c r="E28" s="66">
        <v>3.6793981481481481E-4</v>
      </c>
      <c r="F28" s="34">
        <v>3.8923611111111109E-4</v>
      </c>
      <c r="G28" s="38">
        <v>8.821759259259259E-4</v>
      </c>
      <c r="H28" s="34">
        <v>1.912037037037037E-3</v>
      </c>
      <c r="I28" s="34">
        <v>4.1743055555555561E-3</v>
      </c>
      <c r="J28" s="34">
        <v>8.7413194444444439E-3</v>
      </c>
      <c r="K28" s="71">
        <v>1.9035416666666669E-2</v>
      </c>
      <c r="L28" s="66">
        <v>3.6712962962962958E-4</v>
      </c>
      <c r="M28" s="34">
        <v>4.5289351851851854E-4</v>
      </c>
      <c r="N28" s="34">
        <v>9.9178240740740737E-4</v>
      </c>
      <c r="O28" s="95">
        <v>2.094560185185185E-3</v>
      </c>
      <c r="P28" s="66"/>
      <c r="Q28" s="34">
        <v>5.6041666666666664E-4</v>
      </c>
      <c r="R28" s="34">
        <v>1.2042824074074074E-3</v>
      </c>
      <c r="S28" s="95">
        <v>2.4648148148148151E-3</v>
      </c>
      <c r="T28" s="66">
        <v>3.1585648148148147E-4</v>
      </c>
      <c r="U28" s="34">
        <v>4.4097222222222221E-4</v>
      </c>
      <c r="V28" s="38">
        <v>1.351388888888889E-3</v>
      </c>
      <c r="W28" s="71"/>
      <c r="X28" s="66">
        <v>1.0862268518518519E-3</v>
      </c>
      <c r="Y28" s="38">
        <v>2.4228009259259259E-3</v>
      </c>
      <c r="Z28" s="71"/>
      <c r="AA28" s="82"/>
      <c r="AB28" s="39" t="str">
        <f t="shared" si="4"/>
        <v>Y</v>
      </c>
      <c r="AC28" s="39" t="str">
        <f t="shared" si="5"/>
        <v>Y</v>
      </c>
      <c r="AD28" s="39" t="str">
        <f t="shared" si="6"/>
        <v>Y</v>
      </c>
      <c r="AE28" s="39" t="str">
        <f t="shared" si="7"/>
        <v/>
      </c>
    </row>
    <row r="29" spans="1:31" customFormat="1" ht="15" customHeight="1" thickBot="1" x14ac:dyDescent="0.25">
      <c r="A29" s="54" t="s">
        <v>268</v>
      </c>
      <c r="B29" s="47">
        <v>13</v>
      </c>
      <c r="C29" s="47">
        <v>2010</v>
      </c>
      <c r="D29" s="59"/>
      <c r="E29" s="64"/>
      <c r="F29" s="48"/>
      <c r="G29" s="48"/>
      <c r="H29" s="48"/>
      <c r="I29" s="48"/>
      <c r="J29" s="48"/>
      <c r="K29" s="69"/>
      <c r="L29" s="64"/>
      <c r="M29" s="48">
        <v>6.8159722222222222E-4</v>
      </c>
      <c r="N29" s="48">
        <v>1.5626157407407409E-3</v>
      </c>
      <c r="O29" s="69"/>
      <c r="P29" s="64"/>
      <c r="Q29" s="48"/>
      <c r="R29" s="48"/>
      <c r="S29" s="69"/>
      <c r="T29" s="64"/>
      <c r="U29" s="48"/>
      <c r="V29" s="48"/>
      <c r="W29" s="69"/>
      <c r="X29" s="64"/>
      <c r="Y29" s="48"/>
      <c r="Z29" s="69"/>
      <c r="AA29" s="80"/>
      <c r="AB29" s="49" t="str">
        <f t="shared" si="4"/>
        <v/>
      </c>
      <c r="AC29" s="49" t="str">
        <f t="shared" si="5"/>
        <v/>
      </c>
      <c r="AD29" s="49" t="str">
        <f t="shared" si="6"/>
        <v/>
      </c>
      <c r="AE29" s="49" t="str">
        <f t="shared" si="7"/>
        <v/>
      </c>
    </row>
    <row r="30" spans="1:31" customFormat="1" ht="15" customHeight="1" x14ac:dyDescent="0.2">
      <c r="A30" s="55" t="s">
        <v>260</v>
      </c>
      <c r="B30" s="44">
        <v>14</v>
      </c>
      <c r="C30" s="44">
        <v>2010</v>
      </c>
      <c r="D30" s="60" t="s">
        <v>1</v>
      </c>
      <c r="E30" s="65">
        <v>2.6585648148148144E-4</v>
      </c>
      <c r="F30" s="45">
        <v>3.7719907407407412E-4</v>
      </c>
      <c r="G30" s="45">
        <v>8.1273148148148144E-4</v>
      </c>
      <c r="H30" s="45">
        <v>1.742361111111111E-3</v>
      </c>
      <c r="I30" s="33">
        <v>3.6586805555555556E-3</v>
      </c>
      <c r="J30" s="33">
        <v>7.6586805555555557E-3</v>
      </c>
      <c r="K30" s="70">
        <v>1.500462962962963E-2</v>
      </c>
      <c r="L30" s="65">
        <v>3.155092592592593E-4</v>
      </c>
      <c r="M30" s="33">
        <v>4.3148148148148153E-4</v>
      </c>
      <c r="N30" s="45">
        <v>9.5879629629629624E-4</v>
      </c>
      <c r="O30" s="99">
        <v>1.9582175925925926E-3</v>
      </c>
      <c r="P30" s="65"/>
      <c r="Q30" s="33">
        <v>5.5740740740740729E-4</v>
      </c>
      <c r="R30" s="45"/>
      <c r="S30" s="70"/>
      <c r="T30" s="65"/>
      <c r="U30" s="45">
        <v>3.9629629629629628E-4</v>
      </c>
      <c r="V30" s="45">
        <v>8.9548611111111122E-4</v>
      </c>
      <c r="W30" s="99">
        <v>2.1214120370370371E-3</v>
      </c>
      <c r="X30" s="89">
        <v>9.5740740740740736E-4</v>
      </c>
      <c r="Y30" s="45">
        <v>2.0767361111111112E-3</v>
      </c>
      <c r="Z30" s="99">
        <v>4.3631944444444447E-3</v>
      </c>
      <c r="AA30" s="81" t="s">
        <v>204</v>
      </c>
      <c r="AB30" s="46" t="str">
        <f t="shared" ref="AB30:AB40" si="8">IF($H30="","",IF($H30&lt;175/24/3600,"Y",""))</f>
        <v>Y</v>
      </c>
      <c r="AC30" s="46" t="str">
        <f t="shared" ref="AC30:AC40" si="9">IF($O30="","",IF($O30&lt;195/24/3600,"Y",""))</f>
        <v>Y</v>
      </c>
      <c r="AD30" s="46" t="str">
        <f t="shared" ref="AD30:AD40" si="10">IF($S30="","",IF($S30&lt;220/24/3600,"Y",""))</f>
        <v/>
      </c>
      <c r="AE30" s="46" t="str">
        <f t="shared" ref="AE30:AE40" si="11">IF($W30="","",IF($W30&lt;205/24/3600,"Y",""))</f>
        <v>Y</v>
      </c>
    </row>
    <row r="31" spans="1:31" customFormat="1" ht="15" customHeight="1" x14ac:dyDescent="0.2">
      <c r="A31" s="56" t="s">
        <v>209</v>
      </c>
      <c r="B31" s="37">
        <v>14</v>
      </c>
      <c r="C31" s="37">
        <v>2009</v>
      </c>
      <c r="D31" s="61" t="s">
        <v>1</v>
      </c>
      <c r="E31" s="66"/>
      <c r="F31" s="34">
        <v>3.1030092592592595E-4</v>
      </c>
      <c r="G31" s="34">
        <v>6.881944444444444E-4</v>
      </c>
      <c r="H31" s="34">
        <v>1.5570601851851852E-3</v>
      </c>
      <c r="I31" s="34">
        <v>3.5050925925925922E-3</v>
      </c>
      <c r="J31" s="34">
        <v>8.133796296296297E-3</v>
      </c>
      <c r="K31" s="95">
        <v>1.4720601851851851E-2</v>
      </c>
      <c r="L31" s="66"/>
      <c r="M31" s="34">
        <v>3.6608796296296297E-4</v>
      </c>
      <c r="N31" s="38">
        <v>8.0671296296296296E-4</v>
      </c>
      <c r="O31" s="95">
        <v>1.8062500000000001E-3</v>
      </c>
      <c r="P31" s="66"/>
      <c r="Q31" s="34">
        <v>4.1111111111111117E-4</v>
      </c>
      <c r="R31" s="38">
        <v>9.1759259259259268E-4</v>
      </c>
      <c r="S31" s="95">
        <v>2.067361111111111E-3</v>
      </c>
      <c r="T31" s="66"/>
      <c r="U31" s="34">
        <v>3.7280092592592589E-4</v>
      </c>
      <c r="V31" s="38">
        <v>9.4930555555555556E-4</v>
      </c>
      <c r="W31" s="71"/>
      <c r="X31" s="66">
        <v>8.114583333333333E-4</v>
      </c>
      <c r="Y31" s="38">
        <v>1.8398148148148147E-3</v>
      </c>
      <c r="Z31" s="71">
        <v>4.3170138888888885E-3</v>
      </c>
      <c r="AA31" s="82" t="s">
        <v>204</v>
      </c>
      <c r="AB31" s="39" t="str">
        <f t="shared" si="8"/>
        <v>Y</v>
      </c>
      <c r="AC31" s="39" t="str">
        <f t="shared" si="9"/>
        <v>Y</v>
      </c>
      <c r="AD31" s="39" t="str">
        <f t="shared" si="10"/>
        <v>Y</v>
      </c>
      <c r="AE31" s="39" t="str">
        <f t="shared" si="11"/>
        <v/>
      </c>
    </row>
    <row r="32" spans="1:31" customFormat="1" ht="15" customHeight="1" thickBot="1" x14ac:dyDescent="0.25">
      <c r="A32" s="100" t="s">
        <v>294</v>
      </c>
      <c r="B32" s="101">
        <v>15</v>
      </c>
      <c r="C32" s="101">
        <v>2009</v>
      </c>
      <c r="D32" s="102"/>
      <c r="E32" s="103"/>
      <c r="F32" s="109">
        <v>4.9687500000000003E-4</v>
      </c>
      <c r="G32" s="109">
        <v>1.0783564814814816E-3</v>
      </c>
      <c r="H32" s="109">
        <v>2.3500000000000001E-3</v>
      </c>
      <c r="I32" s="104"/>
      <c r="J32" s="104"/>
      <c r="K32" s="105"/>
      <c r="L32" s="103"/>
      <c r="M32" s="104"/>
      <c r="N32" s="104"/>
      <c r="O32" s="105"/>
      <c r="P32" s="103"/>
      <c r="Q32" s="104"/>
      <c r="R32" s="104"/>
      <c r="S32" s="105"/>
      <c r="T32" s="103"/>
      <c r="U32" s="104"/>
      <c r="V32" s="104"/>
      <c r="W32" s="105"/>
      <c r="X32" s="103"/>
      <c r="Y32" s="104"/>
      <c r="Z32" s="105"/>
      <c r="AA32" s="106"/>
      <c r="AB32" s="107" t="str">
        <f t="shared" si="8"/>
        <v/>
      </c>
      <c r="AC32" s="107" t="str">
        <f t="shared" si="9"/>
        <v/>
      </c>
      <c r="AD32" s="107" t="str">
        <f t="shared" si="10"/>
        <v/>
      </c>
      <c r="AE32" s="107" t="str">
        <f t="shared" si="11"/>
        <v/>
      </c>
    </row>
    <row r="33" spans="1:31" ht="15" customHeight="1" x14ac:dyDescent="0.2">
      <c r="A33" s="53" t="s">
        <v>127</v>
      </c>
      <c r="B33" s="41">
        <v>16</v>
      </c>
      <c r="C33" s="41">
        <v>2007</v>
      </c>
      <c r="D33" s="58" t="s">
        <v>1</v>
      </c>
      <c r="E33" s="63">
        <v>2.5428240740740739E-4</v>
      </c>
      <c r="F33" s="115">
        <v>3.1608796296296295E-4</v>
      </c>
      <c r="G33" s="115">
        <v>6.9826388888888889E-4</v>
      </c>
      <c r="H33" s="42">
        <v>1.5519675925925926E-3</v>
      </c>
      <c r="I33" s="42">
        <v>3.4966435185185187E-3</v>
      </c>
      <c r="J33" s="42">
        <v>7.3175925925925917E-3</v>
      </c>
      <c r="K33" s="68">
        <v>1.4339583333333334E-2</v>
      </c>
      <c r="L33" s="63">
        <v>2.8796296296296296E-4</v>
      </c>
      <c r="M33" s="42">
        <v>3.7534722222222223E-4</v>
      </c>
      <c r="N33" s="42">
        <v>8.2210648148148139E-4</v>
      </c>
      <c r="O33" s="68">
        <v>1.8166666666666667E-3</v>
      </c>
      <c r="P33" s="63"/>
      <c r="Q33" s="42">
        <v>4.0231481481481477E-4</v>
      </c>
      <c r="R33" s="42">
        <v>8.9039351851851855E-4</v>
      </c>
      <c r="S33" s="68">
        <v>1.9300925925925926E-3</v>
      </c>
      <c r="T33" s="63">
        <v>2.564814814814815E-4</v>
      </c>
      <c r="U33" s="42">
        <v>3.5150462962962962E-4</v>
      </c>
      <c r="V33" s="42">
        <v>9.1481481481481481E-4</v>
      </c>
      <c r="W33" s="68">
        <v>2.0329861111111113E-3</v>
      </c>
      <c r="X33" s="63">
        <v>8.0844907407407406E-4</v>
      </c>
      <c r="Y33" s="42">
        <v>1.9603009259259261E-3</v>
      </c>
      <c r="Z33" s="68">
        <v>3.9329861111111111E-3</v>
      </c>
      <c r="AA33" s="79" t="s">
        <v>204</v>
      </c>
      <c r="AB33" s="43" t="str">
        <f t="shared" si="8"/>
        <v>Y</v>
      </c>
      <c r="AC33" s="43" t="str">
        <f t="shared" si="9"/>
        <v>Y</v>
      </c>
      <c r="AD33" s="43" t="str">
        <f t="shared" si="10"/>
        <v>Y</v>
      </c>
      <c r="AE33" s="43" t="str">
        <f t="shared" si="11"/>
        <v>Y</v>
      </c>
    </row>
    <row r="34" spans="1:31" ht="15" customHeight="1" x14ac:dyDescent="0.2">
      <c r="A34" s="56" t="s">
        <v>137</v>
      </c>
      <c r="B34" s="37">
        <v>17</v>
      </c>
      <c r="C34" s="37">
        <v>2007</v>
      </c>
      <c r="D34" s="61" t="s">
        <v>1</v>
      </c>
      <c r="E34" s="66">
        <v>2.5462962962962961E-4</v>
      </c>
      <c r="F34" s="34">
        <v>3.0775462962962961E-4</v>
      </c>
      <c r="G34" s="38">
        <v>6.7256944444444449E-4</v>
      </c>
      <c r="H34" s="34">
        <v>1.533912037037037E-3</v>
      </c>
      <c r="I34" s="34">
        <v>3.3239583333333333E-3</v>
      </c>
      <c r="J34" s="38">
        <v>7.4043981481481469E-3</v>
      </c>
      <c r="K34" s="95">
        <v>1.3625E-2</v>
      </c>
      <c r="L34" s="66">
        <v>2.670138888888889E-4</v>
      </c>
      <c r="M34" s="34">
        <v>3.4247685185185184E-4</v>
      </c>
      <c r="N34" s="38">
        <v>7.6076388888888884E-4</v>
      </c>
      <c r="O34" s="95">
        <v>1.6461805555555555E-3</v>
      </c>
      <c r="P34" s="66">
        <v>3.9432870370370376E-4</v>
      </c>
      <c r="Q34" s="34">
        <v>3.950231481481482E-4</v>
      </c>
      <c r="R34" s="38">
        <v>1.0627314814814816E-3</v>
      </c>
      <c r="S34" s="71">
        <v>2.2552083333333335E-3</v>
      </c>
      <c r="T34" s="66">
        <v>3.7291666666666663E-4</v>
      </c>
      <c r="U34" s="34">
        <v>3.3055555555555556E-4</v>
      </c>
      <c r="V34" s="38">
        <v>7.5046296296296287E-4</v>
      </c>
      <c r="W34" s="95">
        <v>1.8199074074074075E-3</v>
      </c>
      <c r="X34" s="93">
        <v>7.5983796296296303E-4</v>
      </c>
      <c r="Y34" s="38">
        <v>1.779398148148148E-3</v>
      </c>
      <c r="Z34" s="95">
        <v>3.7306712962962962E-3</v>
      </c>
      <c r="AA34" s="82" t="s">
        <v>204</v>
      </c>
      <c r="AB34" s="39" t="str">
        <f t="shared" si="8"/>
        <v>Y</v>
      </c>
      <c r="AC34" s="39" t="str">
        <f t="shared" si="9"/>
        <v>Y</v>
      </c>
      <c r="AD34" s="39" t="str">
        <f t="shared" si="10"/>
        <v>Y</v>
      </c>
      <c r="AE34" s="39" t="str">
        <f t="shared" si="11"/>
        <v>Y</v>
      </c>
    </row>
    <row r="35" spans="1:31" customFormat="1" ht="15" customHeight="1" thickBot="1" x14ac:dyDescent="0.25">
      <c r="A35" s="54" t="s">
        <v>201</v>
      </c>
      <c r="B35" s="47">
        <v>17</v>
      </c>
      <c r="C35" s="47">
        <v>2007</v>
      </c>
      <c r="D35" s="59" t="s">
        <v>1</v>
      </c>
      <c r="E35" s="64"/>
      <c r="F35" s="48">
        <v>3.3055555555555556E-4</v>
      </c>
      <c r="G35" s="48">
        <v>7.3356481481481482E-4</v>
      </c>
      <c r="H35" s="48">
        <v>1.8663194444444445E-3</v>
      </c>
      <c r="I35" s="48">
        <v>4.0759259259259264E-3</v>
      </c>
      <c r="J35" s="48"/>
      <c r="K35" s="69"/>
      <c r="L35" s="64"/>
      <c r="M35" s="48">
        <v>4.0856481481481478E-4</v>
      </c>
      <c r="N35" s="48">
        <v>8.9155092592592595E-4</v>
      </c>
      <c r="O35" s="69">
        <v>2.4052083333333334E-3</v>
      </c>
      <c r="P35" s="64"/>
      <c r="Q35" s="48">
        <v>4.2650462962962965E-4</v>
      </c>
      <c r="R35" s="48">
        <v>1.0006944444444445E-3</v>
      </c>
      <c r="S35" s="69">
        <v>2.4225694444444446E-3</v>
      </c>
      <c r="T35" s="64"/>
      <c r="U35" s="48">
        <v>3.8032407407407405E-4</v>
      </c>
      <c r="V35" s="48"/>
      <c r="W35" s="69"/>
      <c r="X35" s="64">
        <v>9.6724537037037037E-4</v>
      </c>
      <c r="Y35" s="48"/>
      <c r="Z35" s="69"/>
      <c r="AA35" s="80" t="s">
        <v>204</v>
      </c>
      <c r="AB35" s="49" t="str">
        <f t="shared" si="8"/>
        <v>Y</v>
      </c>
      <c r="AC35" s="49" t="str">
        <f t="shared" si="9"/>
        <v/>
      </c>
      <c r="AD35" s="49" t="str">
        <f t="shared" si="10"/>
        <v>Y</v>
      </c>
      <c r="AE35" s="49" t="str">
        <f t="shared" si="11"/>
        <v/>
      </c>
    </row>
    <row r="36" spans="1:31" ht="15" customHeight="1" x14ac:dyDescent="0.2">
      <c r="A36" s="55" t="s">
        <v>286</v>
      </c>
      <c r="B36" s="44">
        <v>23</v>
      </c>
      <c r="C36" s="44">
        <v>2000</v>
      </c>
      <c r="D36" s="60" t="s">
        <v>1</v>
      </c>
      <c r="E36" s="65"/>
      <c r="F36" s="50"/>
      <c r="G36" s="45">
        <v>7.390046296296296E-4</v>
      </c>
      <c r="H36" s="50"/>
      <c r="I36" s="50"/>
      <c r="J36" s="50"/>
      <c r="K36" s="75"/>
      <c r="L36" s="65"/>
      <c r="M36" s="50"/>
      <c r="N36" s="45"/>
      <c r="O36" s="75"/>
      <c r="P36" s="65"/>
      <c r="Q36" s="50"/>
      <c r="R36" s="50"/>
      <c r="S36" s="75"/>
      <c r="T36" s="65"/>
      <c r="U36" s="50"/>
      <c r="V36" s="50"/>
      <c r="W36" s="75"/>
      <c r="X36" s="78"/>
      <c r="Y36" s="50"/>
      <c r="Z36" s="75"/>
      <c r="AA36" s="86"/>
      <c r="AB36" s="46" t="str">
        <f t="shared" si="8"/>
        <v/>
      </c>
      <c r="AC36" s="46" t="str">
        <f t="shared" si="9"/>
        <v/>
      </c>
      <c r="AD36" s="46" t="str">
        <f t="shared" si="10"/>
        <v/>
      </c>
      <c r="AE36" s="46" t="str">
        <f t="shared" si="11"/>
        <v/>
      </c>
    </row>
    <row r="37" spans="1:31" ht="15" customHeight="1" x14ac:dyDescent="0.2">
      <c r="A37" s="56" t="s">
        <v>285</v>
      </c>
      <c r="B37" s="37">
        <v>27</v>
      </c>
      <c r="C37" s="37">
        <v>1997</v>
      </c>
      <c r="D37" s="61" t="s">
        <v>1</v>
      </c>
      <c r="E37" s="66"/>
      <c r="F37" s="40"/>
      <c r="G37" s="38">
        <v>5.9884259259259255E-4</v>
      </c>
      <c r="H37" s="40"/>
      <c r="I37" s="40"/>
      <c r="J37" s="40"/>
      <c r="K37" s="72"/>
      <c r="L37" s="66"/>
      <c r="M37" s="40"/>
      <c r="N37" s="38"/>
      <c r="O37" s="72"/>
      <c r="P37" s="66"/>
      <c r="Q37" s="40"/>
      <c r="R37" s="40"/>
      <c r="S37" s="72"/>
      <c r="T37" s="66"/>
      <c r="U37" s="40"/>
      <c r="V37" s="40"/>
      <c r="W37" s="72"/>
      <c r="X37" s="76"/>
      <c r="Y37" s="40"/>
      <c r="Z37" s="72"/>
      <c r="AA37" s="87"/>
      <c r="AB37" s="39" t="str">
        <f t="shared" si="8"/>
        <v/>
      </c>
      <c r="AC37" s="39" t="str">
        <f t="shared" si="9"/>
        <v/>
      </c>
      <c r="AD37" s="39" t="str">
        <f t="shared" si="10"/>
        <v/>
      </c>
      <c r="AE37" s="39" t="str">
        <f t="shared" si="11"/>
        <v/>
      </c>
    </row>
    <row r="38" spans="1:31" ht="15" customHeight="1" thickBot="1" x14ac:dyDescent="0.25">
      <c r="A38" s="54" t="s">
        <v>287</v>
      </c>
      <c r="B38" s="47">
        <v>60</v>
      </c>
      <c r="C38" s="47">
        <v>1964</v>
      </c>
      <c r="D38" s="59" t="s">
        <v>1</v>
      </c>
      <c r="E38" s="64"/>
      <c r="F38" s="51">
        <v>4.516203703703704E-4</v>
      </c>
      <c r="G38" s="51">
        <v>9.4444444444444437E-4</v>
      </c>
      <c r="H38" s="48"/>
      <c r="I38" s="48"/>
      <c r="J38" s="48"/>
      <c r="K38" s="69"/>
      <c r="L38" s="64"/>
      <c r="M38" s="51"/>
      <c r="N38" s="51"/>
      <c r="O38" s="69"/>
      <c r="P38" s="64"/>
      <c r="Q38" s="51"/>
      <c r="R38" s="51"/>
      <c r="S38" s="69"/>
      <c r="T38" s="64"/>
      <c r="U38" s="51"/>
      <c r="V38" s="48"/>
      <c r="W38" s="69"/>
      <c r="X38" s="85"/>
      <c r="Y38" s="48"/>
      <c r="Z38" s="69"/>
      <c r="AA38" s="88"/>
      <c r="AB38" s="49" t="str">
        <f t="shared" si="8"/>
        <v/>
      </c>
      <c r="AC38" s="49" t="str">
        <f t="shared" si="9"/>
        <v/>
      </c>
      <c r="AD38" s="49" t="str">
        <f t="shared" si="10"/>
        <v/>
      </c>
      <c r="AE38" s="49" t="str">
        <f t="shared" si="11"/>
        <v/>
      </c>
    </row>
    <row r="39" spans="1:31" ht="15" customHeight="1" x14ac:dyDescent="0.2">
      <c r="A39" s="55" t="s">
        <v>89</v>
      </c>
      <c r="B39" s="44">
        <v>60</v>
      </c>
      <c r="C39" s="44">
        <v>1964</v>
      </c>
      <c r="D39" s="60" t="s">
        <v>1</v>
      </c>
      <c r="E39" s="65"/>
      <c r="F39" s="50">
        <v>4.3993055555555555E-4</v>
      </c>
      <c r="G39" s="50">
        <v>9.9756944444444459E-4</v>
      </c>
      <c r="H39" s="50">
        <v>2.2696759259259263E-3</v>
      </c>
      <c r="I39" s="50">
        <v>4.7774305555555556E-3</v>
      </c>
      <c r="J39" s="50">
        <v>9.9138888888888888E-3</v>
      </c>
      <c r="K39" s="110">
        <v>1.9723611111111108E-2</v>
      </c>
      <c r="L39" s="65"/>
      <c r="M39" s="50">
        <v>5.3541666666666668E-4</v>
      </c>
      <c r="N39" s="45">
        <v>1.2020833333333332E-3</v>
      </c>
      <c r="O39" s="75">
        <v>2.6302083333333334E-3</v>
      </c>
      <c r="P39" s="65"/>
      <c r="Q39" s="50">
        <v>5.9606481481481489E-4</v>
      </c>
      <c r="R39" s="50">
        <v>1.4200231481481483E-3</v>
      </c>
      <c r="S39" s="75">
        <v>3.1381944444444448E-3</v>
      </c>
      <c r="T39" s="65"/>
      <c r="U39" s="50">
        <v>6.0000000000000006E-4</v>
      </c>
      <c r="V39" s="50">
        <v>1.4219907407407408E-3</v>
      </c>
      <c r="W39" s="75">
        <v>3.465740740740741E-3</v>
      </c>
      <c r="X39" s="78">
        <v>1.2486111111111111E-3</v>
      </c>
      <c r="Y39" s="50">
        <v>2.729050925925926E-3</v>
      </c>
      <c r="Z39" s="75">
        <v>6.1077546296296296E-3</v>
      </c>
      <c r="AA39" s="86"/>
      <c r="AB39" s="46" t="str">
        <f t="shared" si="8"/>
        <v/>
      </c>
      <c r="AC39" s="46" t="str">
        <f t="shared" si="9"/>
        <v/>
      </c>
      <c r="AD39" s="46" t="str">
        <f t="shared" si="10"/>
        <v/>
      </c>
      <c r="AE39" s="46" t="str">
        <f t="shared" si="11"/>
        <v/>
      </c>
    </row>
    <row r="40" spans="1:31" ht="15" customHeight="1" thickBot="1" x14ac:dyDescent="0.25">
      <c r="A40" s="56" t="s">
        <v>90</v>
      </c>
      <c r="B40" s="37">
        <v>66</v>
      </c>
      <c r="C40" s="37">
        <v>1958</v>
      </c>
      <c r="D40" s="61" t="s">
        <v>1</v>
      </c>
      <c r="E40" s="66"/>
      <c r="F40" s="40">
        <v>5.579861111111111E-4</v>
      </c>
      <c r="G40" s="40">
        <v>1.2574074074074074E-3</v>
      </c>
      <c r="H40" s="40">
        <v>2.7412037037037036E-3</v>
      </c>
      <c r="I40" s="40">
        <v>5.8261574074074075E-3</v>
      </c>
      <c r="J40" s="38">
        <v>1.1864583333333333E-2</v>
      </c>
      <c r="K40" s="71">
        <v>2.2645717592592592E-2</v>
      </c>
      <c r="L40" s="66"/>
      <c r="M40" s="38"/>
      <c r="N40" s="38"/>
      <c r="O40" s="71"/>
      <c r="P40" s="66"/>
      <c r="Q40" s="40">
        <v>6.4317129629629631E-4</v>
      </c>
      <c r="R40" s="40">
        <v>1.511574074074074E-3</v>
      </c>
      <c r="S40" s="72">
        <v>3.2011574074074073E-3</v>
      </c>
      <c r="T40" s="66"/>
      <c r="U40" s="40">
        <v>7.4664351851851845E-4</v>
      </c>
      <c r="V40" s="38">
        <v>1.6916666666666666E-3</v>
      </c>
      <c r="W40" s="71"/>
      <c r="X40" s="76">
        <v>1.483101851851852E-3</v>
      </c>
      <c r="Y40" s="40">
        <v>3.1918981481481486E-3</v>
      </c>
      <c r="Z40" s="71"/>
      <c r="AA40" s="87"/>
      <c r="AB40" s="39" t="str">
        <f t="shared" si="8"/>
        <v/>
      </c>
      <c r="AC40" s="39" t="str">
        <f t="shared" si="9"/>
        <v/>
      </c>
      <c r="AD40" s="39" t="str">
        <f t="shared" si="10"/>
        <v/>
      </c>
      <c r="AE40" s="39" t="str">
        <f t="shared" si="11"/>
        <v/>
      </c>
    </row>
    <row r="41" spans="1:31" ht="15" customHeight="1" thickBot="1" x14ac:dyDescent="0.25">
      <c r="A41" s="83" t="s">
        <v>85</v>
      </c>
      <c r="B41" s="5" t="s">
        <v>0</v>
      </c>
      <c r="C41" s="22" t="s">
        <v>133</v>
      </c>
      <c r="D41" s="84" t="s">
        <v>2</v>
      </c>
      <c r="E41" s="74" t="s">
        <v>21</v>
      </c>
      <c r="F41" s="5" t="s">
        <v>22</v>
      </c>
      <c r="G41" s="5" t="s">
        <v>6</v>
      </c>
      <c r="H41" s="5" t="s">
        <v>7</v>
      </c>
      <c r="I41" s="5" t="s">
        <v>8</v>
      </c>
      <c r="J41" s="5" t="s">
        <v>9</v>
      </c>
      <c r="K41" s="67" t="s">
        <v>10</v>
      </c>
      <c r="L41" s="74" t="s">
        <v>23</v>
      </c>
      <c r="M41" s="5" t="s">
        <v>24</v>
      </c>
      <c r="N41" s="5" t="s">
        <v>11</v>
      </c>
      <c r="O41" s="67" t="s">
        <v>12</v>
      </c>
      <c r="P41" s="74" t="s">
        <v>13</v>
      </c>
      <c r="Q41" s="5" t="s">
        <v>14</v>
      </c>
      <c r="R41" s="5" t="s">
        <v>15</v>
      </c>
      <c r="S41" s="67" t="s">
        <v>16</v>
      </c>
      <c r="T41" s="74" t="s">
        <v>17</v>
      </c>
      <c r="U41" s="5" t="s">
        <v>18</v>
      </c>
      <c r="V41" s="5" t="s">
        <v>19</v>
      </c>
      <c r="W41" s="67" t="s">
        <v>20</v>
      </c>
      <c r="X41" s="74" t="s">
        <v>3</v>
      </c>
      <c r="Y41" s="5" t="s">
        <v>4</v>
      </c>
      <c r="Z41" s="67" t="s">
        <v>5</v>
      </c>
      <c r="AA41" s="29">
        <v>15</v>
      </c>
      <c r="AB41" s="29" t="s">
        <v>191</v>
      </c>
      <c r="AC41" s="5" t="s">
        <v>193</v>
      </c>
      <c r="AD41" s="5" t="s">
        <v>194</v>
      </c>
      <c r="AE41" s="35" t="s">
        <v>192</v>
      </c>
    </row>
    <row r="42" spans="1:31" ht="18" customHeight="1" x14ac:dyDescent="0.2"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1" ht="15" customHeight="1" x14ac:dyDescent="0.2">
      <c r="A43" s="111">
        <v>45544</v>
      </c>
      <c r="B43" s="111"/>
      <c r="C43" s="111"/>
      <c r="D43" s="112"/>
      <c r="E43" s="27">
        <v>6.9432870370370362E-4</v>
      </c>
      <c r="F43" s="25" t="s">
        <v>115</v>
      </c>
      <c r="G43" s="25"/>
      <c r="H43" s="6">
        <v>6.9432870370370362E-4</v>
      </c>
      <c r="I43" s="25" t="s">
        <v>150</v>
      </c>
      <c r="J43" s="25"/>
      <c r="L43" s="27">
        <v>6.9432870370370362E-4</v>
      </c>
      <c r="M43" s="25" t="s">
        <v>115</v>
      </c>
      <c r="N43" s="25"/>
      <c r="O43" s="6">
        <v>6.9432870370370362E-4</v>
      </c>
      <c r="P43" s="25" t="s">
        <v>150</v>
      </c>
      <c r="Q43" s="25"/>
      <c r="T43" s="27">
        <v>6.9432870370370362E-4</v>
      </c>
      <c r="U43" s="25" t="s">
        <v>115</v>
      </c>
      <c r="V43" s="25"/>
      <c r="W43" s="6">
        <v>6.9432870370370362E-4</v>
      </c>
      <c r="X43" s="25" t="s">
        <v>150</v>
      </c>
      <c r="Y43" s="25"/>
    </row>
    <row r="44" spans="1:31" ht="6" customHeight="1" thickBo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31" ht="15" customHeight="1" thickTop="1" thickBot="1" x14ac:dyDescent="0.25">
      <c r="A45" s="111"/>
      <c r="B45" s="111"/>
      <c r="C45" s="111"/>
      <c r="D45" s="112"/>
      <c r="E45" s="8">
        <v>6.9432870370370362E-4</v>
      </c>
      <c r="F45" s="25" t="s">
        <v>142</v>
      </c>
      <c r="G45" s="25"/>
      <c r="H45" s="7">
        <v>6.9432870370370362E-4</v>
      </c>
      <c r="I45" s="25" t="s">
        <v>143</v>
      </c>
      <c r="J45" s="25"/>
      <c r="L45" s="8">
        <v>6.9432870370370362E-4</v>
      </c>
      <c r="M45" s="25" t="s">
        <v>142</v>
      </c>
      <c r="N45" s="25"/>
      <c r="O45" s="7">
        <v>6.9432870370370362E-4</v>
      </c>
      <c r="P45" s="25" t="s">
        <v>143</v>
      </c>
      <c r="Q45" s="25"/>
      <c r="T45" s="8">
        <v>6.9432870370370362E-4</v>
      </c>
      <c r="U45" s="25" t="s">
        <v>142</v>
      </c>
      <c r="V45" s="25"/>
      <c r="W45" s="7">
        <v>6.9432870370370362E-4</v>
      </c>
      <c r="X45" s="25" t="s">
        <v>143</v>
      </c>
      <c r="Y45" s="25"/>
    </row>
    <row r="46" spans="1:31" ht="6" customHeight="1" thickTop="1" x14ac:dyDescent="0.2"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31" ht="15" customHeight="1" x14ac:dyDescent="0.2">
      <c r="E47" s="9">
        <v>6.9432870370370362E-4</v>
      </c>
      <c r="F47" s="25" t="s">
        <v>148</v>
      </c>
      <c r="G47"/>
      <c r="H47" s="28">
        <v>6.9432870370370362E-4</v>
      </c>
      <c r="I47" s="25" t="s">
        <v>149</v>
      </c>
      <c r="J47"/>
      <c r="L47" s="9">
        <v>6.9432870370370362E-4</v>
      </c>
      <c r="M47" s="25" t="s">
        <v>148</v>
      </c>
      <c r="N47"/>
      <c r="O47" s="28">
        <v>6.9432870370370362E-4</v>
      </c>
      <c r="P47" s="25" t="s">
        <v>149</v>
      </c>
      <c r="Q47"/>
      <c r="T47" s="9">
        <v>6.9432870370370362E-4</v>
      </c>
      <c r="U47" s="25" t="s">
        <v>148</v>
      </c>
      <c r="V47"/>
      <c r="W47" s="28">
        <v>6.9432870370370362E-4</v>
      </c>
      <c r="X47" s="25" t="s">
        <v>149</v>
      </c>
      <c r="Y47"/>
    </row>
  </sheetData>
  <sortState xmlns:xlrd2="http://schemas.microsoft.com/office/spreadsheetml/2017/richdata2" ref="A33:Z35">
    <sortCondition descending="1" ref="C33:C35"/>
  </sortState>
  <mergeCells count="4">
    <mergeCell ref="E1:V1"/>
    <mergeCell ref="A45:D45"/>
    <mergeCell ref="AA2:AE2"/>
    <mergeCell ref="A43:D43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89"/>
  <sheetViews>
    <sheetView tabSelected="1" topLeftCell="A46" workbookViewId="0">
      <selection activeCell="A70" sqref="A70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165</v>
      </c>
    </row>
    <row r="2" spans="1:3" x14ac:dyDescent="0.2">
      <c r="A2" s="16" t="s">
        <v>25</v>
      </c>
      <c r="B2" s="16" t="s">
        <v>252</v>
      </c>
      <c r="C2" s="2"/>
    </row>
    <row r="3" spans="1:3" x14ac:dyDescent="0.2">
      <c r="A3" s="16" t="s">
        <v>163</v>
      </c>
      <c r="B3" s="16" t="s">
        <v>163</v>
      </c>
      <c r="C3" s="2"/>
    </row>
    <row r="4" spans="1:3" x14ac:dyDescent="0.2">
      <c r="A4" s="16" t="s">
        <v>126</v>
      </c>
      <c r="B4" s="16" t="s">
        <v>166</v>
      </c>
      <c r="C4" s="2"/>
    </row>
    <row r="5" spans="1:3" x14ac:dyDescent="0.2">
      <c r="A5" s="16" t="s">
        <v>109</v>
      </c>
      <c r="B5" s="16" t="s">
        <v>108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210</v>
      </c>
      <c r="B7" s="16" t="s">
        <v>211</v>
      </c>
      <c r="C7" s="2"/>
    </row>
    <row r="8" spans="1:3" x14ac:dyDescent="0.2">
      <c r="A8" s="16" t="s">
        <v>230</v>
      </c>
      <c r="B8" s="16" t="s">
        <v>231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248</v>
      </c>
      <c r="B10" s="16" t="s">
        <v>249</v>
      </c>
      <c r="C10" s="2"/>
    </row>
    <row r="11" spans="1:3" x14ac:dyDescent="0.2">
      <c r="A11" s="16" t="s">
        <v>167</v>
      </c>
      <c r="B11" s="16" t="s">
        <v>168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159</v>
      </c>
      <c r="B13" s="16" t="s">
        <v>160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134</v>
      </c>
      <c r="B15" s="16" t="s">
        <v>135</v>
      </c>
      <c r="C15" s="2"/>
    </row>
    <row r="16" spans="1:3" x14ac:dyDescent="0.2">
      <c r="A16" s="16" t="s">
        <v>151</v>
      </c>
      <c r="B16" s="16" t="s">
        <v>152</v>
      </c>
      <c r="C16" s="2"/>
    </row>
    <row r="17" spans="1:3" x14ac:dyDescent="0.2">
      <c r="A17" s="16" t="s">
        <v>169</v>
      </c>
      <c r="B17" s="16" t="s">
        <v>170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189</v>
      </c>
      <c r="B19" s="16" t="s">
        <v>190</v>
      </c>
      <c r="C19" s="2"/>
    </row>
    <row r="20" spans="1:3" x14ac:dyDescent="0.2">
      <c r="A20" s="16" t="s">
        <v>76</v>
      </c>
      <c r="B20" s="16" t="s">
        <v>132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110</v>
      </c>
      <c r="B22" s="16" t="s">
        <v>111</v>
      </c>
      <c r="C22" s="2"/>
    </row>
    <row r="23" spans="1:3" x14ac:dyDescent="0.2">
      <c r="A23" s="16" t="s">
        <v>203</v>
      </c>
      <c r="B23" s="16" t="s">
        <v>202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227</v>
      </c>
      <c r="B27" s="16" t="s">
        <v>228</v>
      </c>
      <c r="C27" s="2"/>
    </row>
    <row r="28" spans="1:3" x14ac:dyDescent="0.2">
      <c r="A28" s="16" t="s">
        <v>60</v>
      </c>
      <c r="B28" s="16" t="s">
        <v>66</v>
      </c>
      <c r="C28" s="2"/>
    </row>
    <row r="29" spans="1:3" x14ac:dyDescent="0.2">
      <c r="A29" s="16" t="s">
        <v>104</v>
      </c>
      <c r="B29" s="16" t="s">
        <v>105</v>
      </c>
      <c r="C29" s="2"/>
    </row>
    <row r="30" spans="1:3" x14ac:dyDescent="0.2">
      <c r="A30" s="16" t="s">
        <v>212</v>
      </c>
      <c r="B30" s="16" t="s">
        <v>213</v>
      </c>
      <c r="C30" s="2"/>
    </row>
    <row r="31" spans="1:3" x14ac:dyDescent="0.2">
      <c r="A31" s="16" t="s">
        <v>61</v>
      </c>
      <c r="B31" s="16" t="s">
        <v>67</v>
      </c>
      <c r="C31" s="2"/>
    </row>
    <row r="32" spans="1:3" x14ac:dyDescent="0.2">
      <c r="A32" s="16" t="s">
        <v>62</v>
      </c>
      <c r="B32" s="16" t="s">
        <v>68</v>
      </c>
      <c r="C32" s="2"/>
    </row>
    <row r="33" spans="1:3" x14ac:dyDescent="0.2">
      <c r="A33" s="16" t="s">
        <v>218</v>
      </c>
      <c r="B33" s="16" t="s">
        <v>219</v>
      </c>
      <c r="C33" s="2"/>
    </row>
    <row r="34" spans="1:3" x14ac:dyDescent="0.2">
      <c r="A34" s="16" t="s">
        <v>98</v>
      </c>
      <c r="B34" s="16" t="s">
        <v>69</v>
      </c>
      <c r="C34" s="2"/>
    </row>
    <row r="35" spans="1:3" x14ac:dyDescent="0.2">
      <c r="A35" s="16" t="s">
        <v>97</v>
      </c>
      <c r="B35" s="16" t="s">
        <v>96</v>
      </c>
      <c r="C35" s="2"/>
    </row>
    <row r="36" spans="1:3" x14ac:dyDescent="0.2">
      <c r="A36" s="16" t="s">
        <v>63</v>
      </c>
      <c r="B36" s="16" t="s">
        <v>70</v>
      </c>
      <c r="C36" s="2"/>
    </row>
    <row r="37" spans="1:3" x14ac:dyDescent="0.2">
      <c r="A37" s="16" t="s">
        <v>78</v>
      </c>
      <c r="B37" s="16" t="s">
        <v>250</v>
      </c>
      <c r="C37" s="2"/>
    </row>
    <row r="38" spans="1:3" x14ac:dyDescent="0.2">
      <c r="A38" s="16" t="s">
        <v>28</v>
      </c>
      <c r="B38" s="16" t="s">
        <v>251</v>
      </c>
      <c r="C38" s="2"/>
    </row>
    <row r="39" spans="1:3" x14ac:dyDescent="0.2">
      <c r="A39" s="16" t="s">
        <v>158</v>
      </c>
      <c r="B39" s="16" t="s">
        <v>155</v>
      </c>
      <c r="C39" s="2">
        <v>2</v>
      </c>
    </row>
    <row r="40" spans="1:3" x14ac:dyDescent="0.2">
      <c r="A40" s="16" t="s">
        <v>171</v>
      </c>
      <c r="B40" s="16" t="s">
        <v>172</v>
      </c>
      <c r="C40" s="2"/>
    </row>
    <row r="41" spans="1:3" x14ac:dyDescent="0.2">
      <c r="A41" s="16" t="s">
        <v>157</v>
      </c>
      <c r="B41" s="16" t="s">
        <v>156</v>
      </c>
      <c r="C41" s="2">
        <v>1</v>
      </c>
    </row>
    <row r="42" spans="1:3" x14ac:dyDescent="0.2">
      <c r="A42" s="16" t="s">
        <v>154</v>
      </c>
      <c r="B42" s="16" t="s">
        <v>153</v>
      </c>
      <c r="C42" s="2">
        <v>2</v>
      </c>
    </row>
    <row r="43" spans="1:3" x14ac:dyDescent="0.2">
      <c r="A43" s="16" t="s">
        <v>232</v>
      </c>
      <c r="B43" s="16" t="s">
        <v>233</v>
      </c>
      <c r="C43" s="2">
        <v>4</v>
      </c>
    </row>
    <row r="44" spans="1:3" x14ac:dyDescent="0.2">
      <c r="A44" s="16" t="s">
        <v>147</v>
      </c>
      <c r="B44" s="16" t="s">
        <v>146</v>
      </c>
      <c r="C44" s="2"/>
    </row>
    <row r="45" spans="1:3" x14ac:dyDescent="0.2">
      <c r="A45" s="16" t="s">
        <v>144</v>
      </c>
      <c r="B45" s="16" t="s">
        <v>145</v>
      </c>
      <c r="C45" s="2">
        <v>3</v>
      </c>
    </row>
    <row r="46" spans="1:3" x14ac:dyDescent="0.2">
      <c r="A46" s="16" t="s">
        <v>100</v>
      </c>
      <c r="B46" s="16" t="s">
        <v>101</v>
      </c>
      <c r="C46" s="2"/>
    </row>
    <row r="47" spans="1:3" x14ac:dyDescent="0.2">
      <c r="A47" s="16" t="s">
        <v>39</v>
      </c>
      <c r="B47" s="16" t="s">
        <v>34</v>
      </c>
      <c r="C47" s="2">
        <v>3</v>
      </c>
    </row>
    <row r="48" spans="1:3" x14ac:dyDescent="0.2">
      <c r="A48" s="16" t="s">
        <v>40</v>
      </c>
      <c r="B48" s="16" t="s">
        <v>54</v>
      </c>
      <c r="C48" s="2"/>
    </row>
    <row r="49" spans="1:3" x14ac:dyDescent="0.2">
      <c r="A49" s="16" t="s">
        <v>173</v>
      </c>
      <c r="B49" s="16" t="s">
        <v>174</v>
      </c>
      <c r="C49" s="2">
        <v>3</v>
      </c>
    </row>
    <row r="50" spans="1:3" x14ac:dyDescent="0.2">
      <c r="A50" s="16" t="s">
        <v>185</v>
      </c>
      <c r="B50" s="16" t="s">
        <v>164</v>
      </c>
      <c r="C50" s="2">
        <v>3</v>
      </c>
    </row>
    <row r="51" spans="1:3" x14ac:dyDescent="0.2">
      <c r="A51" s="16" t="s">
        <v>175</v>
      </c>
      <c r="B51" s="16" t="s">
        <v>176</v>
      </c>
      <c r="C51" s="2"/>
    </row>
    <row r="52" spans="1:3" x14ac:dyDescent="0.2">
      <c r="A52" s="16" t="s">
        <v>113</v>
      </c>
      <c r="B52" s="16" t="s">
        <v>112</v>
      </c>
      <c r="C52" s="2"/>
    </row>
    <row r="53" spans="1:3" x14ac:dyDescent="0.2">
      <c r="A53" s="16" t="s">
        <v>177</v>
      </c>
      <c r="B53" s="16" t="s">
        <v>178</v>
      </c>
      <c r="C53" s="2"/>
    </row>
    <row r="54" spans="1:3" x14ac:dyDescent="0.2">
      <c r="A54" s="16" t="s">
        <v>29</v>
      </c>
      <c r="B54" s="16" t="s">
        <v>35</v>
      </c>
      <c r="C54" s="2"/>
    </row>
    <row r="55" spans="1:3" x14ac:dyDescent="0.2">
      <c r="A55" s="16" t="s">
        <v>79</v>
      </c>
      <c r="B55" s="16" t="s">
        <v>80</v>
      </c>
      <c r="C55" s="2"/>
    </row>
    <row r="56" spans="1:3" x14ac:dyDescent="0.2">
      <c r="A56" s="16" t="s">
        <v>207</v>
      </c>
      <c r="B56" s="16" t="s">
        <v>208</v>
      </c>
      <c r="C56" s="2"/>
    </row>
    <row r="57" spans="1:3" x14ac:dyDescent="0.2">
      <c r="A57" s="16" t="s">
        <v>106</v>
      </c>
      <c r="B57" s="16" t="s">
        <v>107</v>
      </c>
      <c r="C57" s="2"/>
    </row>
    <row r="58" spans="1:3" x14ac:dyDescent="0.2">
      <c r="A58" s="16" t="s">
        <v>73</v>
      </c>
      <c r="B58" s="16" t="s">
        <v>72</v>
      </c>
      <c r="C58" s="2"/>
    </row>
    <row r="59" spans="1:3" x14ac:dyDescent="0.2">
      <c r="A59" s="16" t="s">
        <v>253</v>
      </c>
      <c r="B59" s="16" t="s">
        <v>254</v>
      </c>
      <c r="C59" s="2"/>
    </row>
    <row r="60" spans="1:3" x14ac:dyDescent="0.2">
      <c r="A60" s="16" t="s">
        <v>198</v>
      </c>
      <c r="B60" s="16" t="s">
        <v>199</v>
      </c>
      <c r="C60" s="2"/>
    </row>
    <row r="61" spans="1:3" x14ac:dyDescent="0.2">
      <c r="A61" s="16" t="s">
        <v>131</v>
      </c>
      <c r="B61" s="16" t="s">
        <v>130</v>
      </c>
      <c r="C61" s="2"/>
    </row>
    <row r="62" spans="1:3" x14ac:dyDescent="0.2">
      <c r="A62" s="16" t="s">
        <v>128</v>
      </c>
      <c r="B62" s="16" t="s">
        <v>129</v>
      </c>
      <c r="C62" s="2"/>
    </row>
    <row r="63" spans="1:3" x14ac:dyDescent="0.2">
      <c r="A63" s="16" t="s">
        <v>283</v>
      </c>
      <c r="B63" s="16" t="s">
        <v>284</v>
      </c>
      <c r="C63" s="2">
        <v>4</v>
      </c>
    </row>
    <row r="64" spans="1:3" x14ac:dyDescent="0.2">
      <c r="A64" s="16" t="s">
        <v>197</v>
      </c>
      <c r="B64" s="16" t="s">
        <v>196</v>
      </c>
      <c r="C64" s="2">
        <v>3</v>
      </c>
    </row>
    <row r="65" spans="1:3" x14ac:dyDescent="0.2">
      <c r="A65" s="16" t="s">
        <v>42</v>
      </c>
      <c r="B65" s="16" t="s">
        <v>51</v>
      </c>
      <c r="C65" s="2"/>
    </row>
    <row r="66" spans="1:3" x14ac:dyDescent="0.2">
      <c r="A66" s="16" t="s">
        <v>43</v>
      </c>
      <c r="B66" s="16" t="s">
        <v>50</v>
      </c>
      <c r="C66" s="2">
        <v>3</v>
      </c>
    </row>
    <row r="67" spans="1:3" x14ac:dyDescent="0.2">
      <c r="A67" s="16" t="s">
        <v>41</v>
      </c>
      <c r="B67" s="16" t="s">
        <v>49</v>
      </c>
      <c r="C67" s="2"/>
    </row>
    <row r="68" spans="1:3" x14ac:dyDescent="0.2">
      <c r="A68" s="16" t="s">
        <v>46</v>
      </c>
      <c r="B68" s="16" t="s">
        <v>52</v>
      </c>
      <c r="C68" s="2">
        <v>2</v>
      </c>
    </row>
    <row r="69" spans="1:3" x14ac:dyDescent="0.2">
      <c r="A69" s="16" t="s">
        <v>161</v>
      </c>
      <c r="B69" s="16" t="s">
        <v>162</v>
      </c>
      <c r="C69" s="2">
        <v>1</v>
      </c>
    </row>
    <row r="70" spans="1:3" x14ac:dyDescent="0.2">
      <c r="A70" s="16" t="s">
        <v>58</v>
      </c>
      <c r="B70" s="16" t="s">
        <v>53</v>
      </c>
      <c r="C70" s="2">
        <v>3</v>
      </c>
    </row>
    <row r="71" spans="1:3" x14ac:dyDescent="0.2">
      <c r="A71" s="16" t="s">
        <v>239</v>
      </c>
      <c r="B71" s="16" t="s">
        <v>240</v>
      </c>
      <c r="C71" s="2"/>
    </row>
    <row r="72" spans="1:3" x14ac:dyDescent="0.2">
      <c r="A72" s="16" t="s">
        <v>47</v>
      </c>
      <c r="B72" s="16" t="s">
        <v>55</v>
      </c>
      <c r="C72" s="2"/>
    </row>
    <row r="73" spans="1:3" x14ac:dyDescent="0.2">
      <c r="A73" s="16" t="s">
        <v>99</v>
      </c>
      <c r="B73" s="16" t="s">
        <v>179</v>
      </c>
      <c r="C73" s="2"/>
    </row>
    <row r="74" spans="1:3" x14ac:dyDescent="0.2">
      <c r="A74" s="16" t="s">
        <v>93</v>
      </c>
      <c r="B74" s="16" t="s">
        <v>94</v>
      </c>
      <c r="C74" s="2">
        <v>3</v>
      </c>
    </row>
    <row r="75" spans="1:3" x14ac:dyDescent="0.2">
      <c r="A75" s="16" t="s">
        <v>44</v>
      </c>
      <c r="B75" s="16" t="s">
        <v>102</v>
      </c>
      <c r="C75" s="2"/>
    </row>
    <row r="76" spans="1:3" x14ac:dyDescent="0.2">
      <c r="A76" s="16" t="s">
        <v>187</v>
      </c>
      <c r="B76" s="16" t="s">
        <v>188</v>
      </c>
      <c r="C76" s="2"/>
    </row>
    <row r="77" spans="1:3" x14ac:dyDescent="0.2">
      <c r="A77" s="16" t="s">
        <v>77</v>
      </c>
      <c r="B77" s="16" t="s">
        <v>180</v>
      </c>
      <c r="C77" s="2"/>
    </row>
    <row r="78" spans="1:3" x14ac:dyDescent="0.2">
      <c r="A78" s="16" t="s">
        <v>103</v>
      </c>
      <c r="B78" s="16" t="s">
        <v>181</v>
      </c>
      <c r="C78" s="2">
        <v>3</v>
      </c>
    </row>
    <row r="79" spans="1:3" x14ac:dyDescent="0.2">
      <c r="A79" s="16" t="s">
        <v>57</v>
      </c>
      <c r="B79" s="16" t="s">
        <v>182</v>
      </c>
      <c r="C79" s="2">
        <v>3</v>
      </c>
    </row>
    <row r="80" spans="1:3" x14ac:dyDescent="0.2">
      <c r="A80" s="16" t="s">
        <v>183</v>
      </c>
      <c r="B80" s="16" t="s">
        <v>184</v>
      </c>
      <c r="C80" s="2"/>
    </row>
    <row r="81" spans="1:3" x14ac:dyDescent="0.2">
      <c r="A81" s="16" t="s">
        <v>36</v>
      </c>
      <c r="B81" s="16" t="s">
        <v>116</v>
      </c>
      <c r="C81" s="2"/>
    </row>
    <row r="82" spans="1:3" x14ac:dyDescent="0.2">
      <c r="A82" s="16" t="s">
        <v>91</v>
      </c>
      <c r="B82" s="16" t="s">
        <v>117</v>
      </c>
    </row>
    <row r="83" spans="1:3" x14ac:dyDescent="0.2">
      <c r="A83" s="16" t="s">
        <v>139</v>
      </c>
      <c r="B83" s="16" t="s">
        <v>138</v>
      </c>
    </row>
    <row r="84" spans="1:3" x14ac:dyDescent="0.2">
      <c r="A84" s="16" t="s">
        <v>95</v>
      </c>
      <c r="B84" s="16" t="s">
        <v>118</v>
      </c>
    </row>
    <row r="85" spans="1:3" x14ac:dyDescent="0.2">
      <c r="A85" s="16" t="s">
        <v>140</v>
      </c>
      <c r="B85" s="16" t="s">
        <v>141</v>
      </c>
    </row>
    <row r="86" spans="1:3" x14ac:dyDescent="0.2">
      <c r="A86" s="16" t="s">
        <v>122</v>
      </c>
      <c r="B86" s="16" t="s">
        <v>123</v>
      </c>
    </row>
    <row r="87" spans="1:3" x14ac:dyDescent="0.2">
      <c r="A87" s="16" t="s">
        <v>92</v>
      </c>
      <c r="B87" s="16" t="s">
        <v>119</v>
      </c>
    </row>
    <row r="88" spans="1:3" x14ac:dyDescent="0.2">
      <c r="A88" s="16" t="s">
        <v>124</v>
      </c>
      <c r="B88" s="16" t="s">
        <v>125</v>
      </c>
    </row>
    <row r="89" spans="1:3" x14ac:dyDescent="0.2">
      <c r="A89" s="16" t="s">
        <v>74</v>
      </c>
      <c r="B89" s="16" t="s">
        <v>120</v>
      </c>
    </row>
  </sheetData>
  <sortState xmlns:xlrd2="http://schemas.microsoft.com/office/spreadsheetml/2017/richdata2" ref="A2:B39">
    <sortCondition ref="A39"/>
  </sortState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 - Consultant</cp:lastModifiedBy>
  <cp:lastPrinted>2024-10-21T10:47:24Z</cp:lastPrinted>
  <dcterms:created xsi:type="dcterms:W3CDTF">2002-01-12T09:15:20Z</dcterms:created>
  <dcterms:modified xsi:type="dcterms:W3CDTF">2024-10-21T10:56:44Z</dcterms:modified>
</cp:coreProperties>
</file>